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30" windowHeight="5475" tabRatio="611" activeTab="0"/>
  </bookViews>
  <sheets>
    <sheet name="HUD1" sheetId="1" r:id="rId1"/>
    <sheet name="AddFees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<sst xmlns="http://schemas.openxmlformats.org/spreadsheetml/2006/main" count="395" uniqueCount="250">
  <si>
    <t xml:space="preserve"> </t>
  </si>
  <si>
    <t>PAID FROM</t>
  </si>
  <si>
    <t>BORROWER'S</t>
  </si>
  <si>
    <t>SELLER'S</t>
  </si>
  <si>
    <t xml:space="preserve">FUNDS AT </t>
  </si>
  <si>
    <t>SETTLEMENT</t>
  </si>
  <si>
    <t>703.  Commission paid at settlement</t>
  </si>
  <si>
    <t>1.          FHA</t>
  </si>
  <si>
    <t>3.        Conv. Unins.</t>
  </si>
  <si>
    <t>6.  File Number</t>
  </si>
  <si>
    <t>7.  Loan Number</t>
  </si>
  <si>
    <t>8.  Mortgage Insurance Case Number</t>
  </si>
  <si>
    <t>800.  ITEMS PAYABLE IN CONNECTION WITH LOAN:</t>
  </si>
  <si>
    <t>4.          VA</t>
  </si>
  <si>
    <t>5.       Conv. Ins.</t>
  </si>
  <si>
    <t>D.  NAME AND ADDRESS OF BORROWER:</t>
  </si>
  <si>
    <t>E.  NAME AND ADDRESS OF SELLER:</t>
  </si>
  <si>
    <t>F.  NAME AND ADDRESS OF LENDER:</t>
  </si>
  <si>
    <t>900.  ITEMS REQUIRED BY LENDERS TO BE PAID IN ADVANCE:</t>
  </si>
  <si>
    <t>G.  PROPERTY LOCATION:</t>
  </si>
  <si>
    <t>to</t>
  </si>
  <si>
    <t xml:space="preserve">902.  Mortgage insurance premium for </t>
  </si>
  <si>
    <t>H.  SETTLEMENT AGENT:</t>
  </si>
  <si>
    <t xml:space="preserve"> PLACE OF SETTLELMENT:</t>
  </si>
  <si>
    <t>1000.  RESERVES DEPOSITED WITH LENDER:</t>
  </si>
  <si>
    <t xml:space="preserve">months @ </t>
  </si>
  <si>
    <t>per month</t>
  </si>
  <si>
    <t>I.  SETTLEMENT DATE:</t>
  </si>
  <si>
    <t xml:space="preserve">J.  </t>
  </si>
  <si>
    <t>SUMMARY OF BORROWER'S TRANSACTION</t>
  </si>
  <si>
    <t>K.</t>
  </si>
  <si>
    <t>SUMMARY OF SELLER'S TRANSACTION</t>
  </si>
  <si>
    <t>100.  GROSS AMOUNT DUE FROM BORROWER:</t>
  </si>
  <si>
    <t>400.  GROSS AMOUNT DUE TO SELLER:</t>
  </si>
  <si>
    <t>101.  Contract Sales Price</t>
  </si>
  <si>
    <t>401.  Contract sale price</t>
  </si>
  <si>
    <t>102.  Personal Property</t>
  </si>
  <si>
    <t>402.  Personal Property</t>
  </si>
  <si>
    <t>1008.  Aggregate Adjustment</t>
  </si>
  <si>
    <t>103.  Settlement charges to borrower:</t>
  </si>
  <si>
    <t>1100.  TITLE CHARGES:</t>
  </si>
  <si>
    <t>(from line 1400)</t>
  </si>
  <si>
    <t xml:space="preserve">  ADJUSTMENTS FOR ITEMS PAID BY SELLER IN ADVANCE:</t>
  </si>
  <si>
    <t>ADJUSTMENTS FOR ITEMS PAID BY SELLER IN ADVANCE:</t>
  </si>
  <si>
    <t>106.  City/Town taxes</t>
  </si>
  <si>
    <t>406.  City/Town taxes</t>
  </si>
  <si>
    <t>107.  County taxes</t>
  </si>
  <si>
    <t>407.  County taxes</t>
  </si>
  <si>
    <t>108.  Assessments</t>
  </si>
  <si>
    <t>408.  Assessments</t>
  </si>
  <si>
    <t xml:space="preserve">120.  GROSS AMOUNT DUE FROM BORROWER: </t>
  </si>
  <si>
    <t xml:space="preserve">420.  GROSS AMOUNT DUE TO SELLER:  </t>
  </si>
  <si>
    <t>200.  AMOUNT PAID BY OR IN BEHALF OF BORROWER:</t>
  </si>
  <si>
    <t>500.  REDUCTIONS IN AMOUNT DUE TO SELLER:</t>
  </si>
  <si>
    <t>201.  Deposit or earnest money</t>
  </si>
  <si>
    <t>501.  Excess deposit (see instructions)</t>
  </si>
  <si>
    <t>202.  Principal amount of new loan(s)</t>
  </si>
  <si>
    <t xml:space="preserve">  </t>
  </si>
  <si>
    <t>502.  Settlement charges to seller (line 1400)</t>
  </si>
  <si>
    <t>1200.  GOVERNMENT RECORDING AND TRANSFER CHARGES:</t>
  </si>
  <si>
    <t>203.  Existing loan(s) taken subject to</t>
  </si>
  <si>
    <t>503.  Existing loan(s) taken subject to</t>
  </si>
  <si>
    <t>Mortgage</t>
  </si>
  <si>
    <t>Deed</t>
  </si>
  <si>
    <t>505.  Payoff of second mortgage loan</t>
  </si>
  <si>
    <t>1300.  ADDITIONAL SETTLEMLENT CHARGES:</t>
  </si>
  <si>
    <t>ADJUSTMENTS FOR ITEMS UNPAID BY SELLER:</t>
  </si>
  <si>
    <t>212.  Assessments</t>
  </si>
  <si>
    <t>512.  Assessments</t>
  </si>
  <si>
    <t xml:space="preserve"> to</t>
  </si>
  <si>
    <t xml:space="preserve">1400.  TOTAL SETTLEMENT CHARGES (Enter on line 103, Section J and line 502, Section K)   </t>
  </si>
  <si>
    <t xml:space="preserve">I direct and authorize the Company to make the distributions indicated for my account on the attached HUD-1 Settlement Statement, recognizing that the company is not   </t>
  </si>
  <si>
    <t>responsible for the accuracy or validity of disbursement amounts or the completeness of disclosure of charges made by others.  Disbursements made hereunder are</t>
  </si>
  <si>
    <t>220.  TOTAL PAID BY/FOR</t>
  </si>
  <si>
    <t>520.  TOTAL REDUCTIONS</t>
  </si>
  <si>
    <t xml:space="preserve">guaranteed by the Company.  Funds deposited with the Company in connection with the settlement are not held in trust, and interest or other valuable consideration may  </t>
  </si>
  <si>
    <t xml:space="preserve">          BORROWER:</t>
  </si>
  <si>
    <t xml:space="preserve">          IN AMOUNT DUE SELLER:</t>
  </si>
  <si>
    <t>be earned and retained by the Company on such settlement funds.</t>
  </si>
  <si>
    <t>300.  CASH AT SETTLEMENT FROM/TO BORROWER:</t>
  </si>
  <si>
    <t>600.  CASH AT SETTLEMENT TO/FROM SELLER:</t>
  </si>
  <si>
    <t>301.  Gross amount due from borrower (line 120)</t>
  </si>
  <si>
    <t>601.  Gross amount due to seller (line 420)</t>
  </si>
  <si>
    <t>I have carefully reviewed the HUD-1 Settlement Statement and to the best of my knowledge and belief, it is a true and accurate statement of all receipts and disbursements</t>
  </si>
  <si>
    <t>302.  Less amount paid by/for borrower (line 220)</t>
  </si>
  <si>
    <t>602.  Less total reductions in amount due seller (line 520)</t>
  </si>
  <si>
    <t>made on my account or by me in this transaction.  I further certify that I have received a copy of the HUD-1 Settlement Statement.</t>
  </si>
  <si>
    <t>Borrower:</t>
  </si>
  <si>
    <t>Seller:</t>
  </si>
  <si>
    <t xml:space="preserve">The HUD-1 Settlement Statement which I have prepared is a true and accurate account of this transaction.  I have caused or will cause the funds to be disbursed in   </t>
  </si>
  <si>
    <t>accordance with this statement.</t>
  </si>
  <si>
    <t>Settlement Agent:</t>
  </si>
  <si>
    <t>901.  Interest from  to  @ $/day</t>
  </si>
  <si>
    <t>504.  Payoff of first mortgage loan</t>
  </si>
  <si>
    <t>B.  Type of Loan</t>
  </si>
  <si>
    <t>A. Settlement Statement  (HUD-1)</t>
  </si>
  <si>
    <t>OMB Approval No. 2502-0265</t>
  </si>
  <si>
    <t>Days Remaining in Year:</t>
  </si>
  <si>
    <t>No confidentiality is assured; this disclosure is mandatory.  This is designed to provide the parties to a RESPA covered transactions with information</t>
  </si>
  <si>
    <t>Previous editions are obsolete</t>
  </si>
  <si>
    <t>Page 1 or 3</t>
  </si>
  <si>
    <t>HUD-1</t>
  </si>
  <si>
    <r>
      <t xml:space="preserve">C. NOTE:  </t>
    </r>
    <r>
      <rPr>
        <sz val="9"/>
        <color indexed="8"/>
        <rFont val="Arial"/>
        <family val="2"/>
      </rPr>
      <t>This form is furnished to give you a statement of actual settlement costs.  Amounts paid to and by the settlement agent are shown.</t>
    </r>
  </si>
  <si>
    <r>
      <t xml:space="preserve">                   </t>
    </r>
    <r>
      <rPr>
        <sz val="9"/>
        <color indexed="8"/>
        <rFont val="Arial"/>
        <family val="2"/>
      </rPr>
      <t>Items marked "(p.o.c.)" were paid outside the closing; they are shown here for informational purposes and are not included in the totals.</t>
    </r>
  </si>
  <si>
    <t>210.  City/Town Taxes</t>
  </si>
  <si>
    <t>211.  County Taxes</t>
  </si>
  <si>
    <t>510.  City/Town Taxes</t>
  </si>
  <si>
    <t>511.  County Taxes</t>
  </si>
  <si>
    <t>L.  Settlement Charges</t>
  </si>
  <si>
    <t>Division of commission (line 700) as follows:</t>
  </si>
  <si>
    <t>(from GFE #1)</t>
  </si>
  <si>
    <t>803.  Your adjusted origination charges</t>
  </si>
  <si>
    <t>(from GFE A)</t>
  </si>
  <si>
    <t>804.  Appraisal fee to</t>
  </si>
  <si>
    <t>(from GFE #3)</t>
  </si>
  <si>
    <t>805:  Credit report to</t>
  </si>
  <si>
    <t>806:  Tax service to</t>
  </si>
  <si>
    <t>807.  Flood certification</t>
  </si>
  <si>
    <t xml:space="preserve">903.  Homeowner's insurance premium for </t>
  </si>
  <si>
    <t>(from GFE #11)</t>
  </si>
  <si>
    <t>(from GFE #10)</t>
  </si>
  <si>
    <t>1001.  Initial deposit for your escrow account</t>
  </si>
  <si>
    <t>(from GFE #9)</t>
  </si>
  <si>
    <t>1002.  Homeowner's insurance</t>
  </si>
  <si>
    <t>1003.  Mortgage Insurance</t>
  </si>
  <si>
    <t>1004.  Property Taxes</t>
  </si>
  <si>
    <t>(from GFE #4)</t>
  </si>
  <si>
    <t>1101.  Title services and lender's title insurance</t>
  </si>
  <si>
    <t>1102.  Settlement or closing fee</t>
  </si>
  <si>
    <t>1103.  Owner's Title Insurance</t>
  </si>
  <si>
    <t>(from GFE #5)</t>
  </si>
  <si>
    <t>1104.  Lender's Title Insurance</t>
  </si>
  <si>
    <t>1107.  Agent's portion of the total title insurance premium</t>
  </si>
  <si>
    <t>1108.  Underwriter's portion of the total title insurance premium</t>
  </si>
  <si>
    <t>1201.  Government recording charges</t>
  </si>
  <si>
    <t xml:space="preserve">1202.  Deed </t>
  </si>
  <si>
    <t>Releases</t>
  </si>
  <si>
    <t>1203.  Transfer Taxes</t>
  </si>
  <si>
    <t>(from GFE #8)</t>
  </si>
  <si>
    <t>1204.  City/County tax/stamps</t>
  </si>
  <si>
    <t>1205.  State tax/stamps</t>
  </si>
  <si>
    <t>1301.  Required services that you can shop for</t>
  </si>
  <si>
    <t>(from GFE #6)</t>
  </si>
  <si>
    <t>(from GFE #7)</t>
  </si>
  <si>
    <t>Page 2 or 3</t>
  </si>
  <si>
    <t>Comparison of Good Faith Estimate (GFE) and HUD-1 Charges</t>
  </si>
  <si>
    <t>Charges That Cannot Increase</t>
  </si>
  <si>
    <t>HUD-1 Line Number</t>
  </si>
  <si>
    <t>Our origination charge</t>
  </si>
  <si>
    <t>#801</t>
  </si>
  <si>
    <t>Your credit or charge (points) for the specific interest rate chosen</t>
  </si>
  <si>
    <t>#802</t>
  </si>
  <si>
    <t>Your adjusted origination charges</t>
  </si>
  <si>
    <t>Transfer Taxes</t>
  </si>
  <si>
    <t>#803</t>
  </si>
  <si>
    <t>#1203</t>
  </si>
  <si>
    <t>Charges That in Total Cannot Increase More Than 10%</t>
  </si>
  <si>
    <t>Government recording charges</t>
  </si>
  <si>
    <t>#1201</t>
  </si>
  <si>
    <t>#</t>
  </si>
  <si>
    <t>TOTAL</t>
  </si>
  <si>
    <t>Increase between GFE and HUD-1 Charges</t>
  </si>
  <si>
    <t>or</t>
  </si>
  <si>
    <t>Initial deposit for your escrow account</t>
  </si>
  <si>
    <t>#1001</t>
  </si>
  <si>
    <t>Daily interest charges</t>
  </si>
  <si>
    <t>Good Faith Estimate</t>
  </si>
  <si>
    <t>#901  $     /day</t>
  </si>
  <si>
    <t>Homeowner's insurance</t>
  </si>
  <si>
    <t>#903</t>
  </si>
  <si>
    <t>Charges That Can Change</t>
  </si>
  <si>
    <t>Loan Terms</t>
  </si>
  <si>
    <t>Your initial loan amount is</t>
  </si>
  <si>
    <t>Your loan term is</t>
  </si>
  <si>
    <t>Your initial interest rate is</t>
  </si>
  <si>
    <t>Your initial monthly amount owed for principal, interest, and</t>
  </si>
  <si>
    <t>any mortgage insurance is</t>
  </si>
  <si>
    <t xml:space="preserve">      years</t>
  </si>
  <si>
    <t xml:space="preserve">      %</t>
  </si>
  <si>
    <t>$                    includes</t>
  </si>
  <si>
    <t>Can your interest rate rise?</t>
  </si>
  <si>
    <t>Even if you make payments on time, can you loan balance rise?</t>
  </si>
  <si>
    <t>Even if you make payments on time, can your monthly amount</t>
  </si>
  <si>
    <t>owed for principal, interest, and mortgage insurance rise?</t>
  </si>
  <si>
    <t>Does your loan have a balloon payment?</t>
  </si>
  <si>
    <t>Does your loan have a prepayment penalty?</t>
  </si>
  <si>
    <t>you have  a balloon payment of $             due in</t>
  </si>
  <si>
    <t>Total monthly amount owed including escrow account payments</t>
  </si>
  <si>
    <t>taxes and homeowner's insurance.  You must pay these items directly yourself.</t>
  </si>
  <si>
    <t>mortgage insurance and any items checked below:</t>
  </si>
  <si>
    <t xml:space="preserve">        Property Taxes</t>
  </si>
  <si>
    <t xml:space="preserve">        Flood insurance</t>
  </si>
  <si>
    <t xml:space="preserve">        Homeowner's Insurance</t>
  </si>
  <si>
    <t>Note:  If you have any questions about the Settlement Charges and Loan Terms listed on this form, please contact you lender.</t>
  </si>
  <si>
    <t>#804</t>
  </si>
  <si>
    <t>#805</t>
  </si>
  <si>
    <t>#806</t>
  </si>
  <si>
    <t>#807</t>
  </si>
  <si>
    <t>#808</t>
  </si>
  <si>
    <t>#809</t>
  </si>
  <si>
    <t>#810</t>
  </si>
  <si>
    <t>#811</t>
  </si>
  <si>
    <t>#902</t>
  </si>
  <si>
    <t>Appraisal Fee</t>
  </si>
  <si>
    <t>Credit Report</t>
  </si>
  <si>
    <t>Tax Service</t>
  </si>
  <si>
    <t>Flood Certification</t>
  </si>
  <si>
    <t>Owner's Title Insurance</t>
  </si>
  <si>
    <t>Mortgage Insurance premium</t>
  </si>
  <si>
    <t>Add Fees</t>
  </si>
  <si>
    <t>Amount</t>
  </si>
  <si>
    <t>Total</t>
  </si>
  <si>
    <t>Additional Fees</t>
  </si>
  <si>
    <t>(from GFE #2 )</t>
  </si>
  <si>
    <t>Page 3 or 3</t>
  </si>
  <si>
    <t>the life of the loan, your interest rate is guaranteed to never be lower than</t>
  </si>
  <si>
    <t xml:space="preserve">        You do have a monthly escrow payments for items, such as property </t>
  </si>
  <si>
    <t>during the settlements process.</t>
  </si>
  <si>
    <t>The agency may not collect this information, and your are not required to complete this form, unless it displays a currently valid OMB control number.</t>
  </si>
  <si>
    <t xml:space="preserve">1105.  Lender's title policy limit </t>
  </si>
  <si>
    <t xml:space="preserve">1106.  Owner's title policy limit </t>
  </si>
  <si>
    <t>The Public Reporting Burden for this collection of information is estimated at 35 minutes per response for collecting, reviewing, and reporting the data.</t>
  </si>
  <si>
    <t>**Includes Origination Point (1% or $1,000.00)</t>
  </si>
  <si>
    <t>#1103</t>
  </si>
  <si>
    <t>700.  Total Real Estate Broker Fees</t>
  </si>
  <si>
    <t>802.  Your credit or charge (points) for the specific rate chosen</t>
  </si>
  <si>
    <r>
      <t xml:space="preserve">it can rise to a maximum of </t>
    </r>
    <r>
      <rPr>
        <u val="single"/>
        <sz val="9"/>
        <rFont val="Arial"/>
        <family val="2"/>
      </rPr>
      <t xml:space="preserve">         </t>
    </r>
    <r>
      <rPr>
        <sz val="9"/>
        <rFont val="Arial"/>
        <family val="2"/>
      </rPr>
      <t>%.  The first change</t>
    </r>
  </si>
  <si>
    <r>
      <t xml:space="preserve">will be on </t>
    </r>
    <r>
      <rPr>
        <u val="single"/>
        <sz val="9"/>
        <rFont val="Arial"/>
        <family val="2"/>
      </rPr>
      <t xml:space="preserve">            </t>
    </r>
    <r>
      <rPr>
        <sz val="9"/>
        <rFont val="Arial"/>
        <family val="2"/>
      </rPr>
      <t xml:space="preserve">and can change again every </t>
    </r>
    <r>
      <rPr>
        <u val="single"/>
        <sz val="9"/>
        <rFont val="Arial"/>
        <family val="2"/>
      </rPr>
      <t xml:space="preserve">            </t>
    </r>
    <r>
      <rPr>
        <sz val="9"/>
        <rFont val="Arial"/>
        <family val="2"/>
      </rPr>
      <t xml:space="preserve">after </t>
    </r>
    <r>
      <rPr>
        <u val="single"/>
        <sz val="9"/>
        <rFont val="Arial"/>
        <family val="2"/>
      </rPr>
      <t xml:space="preserve">            .</t>
    </r>
    <r>
      <rPr>
        <sz val="9"/>
        <rFont val="Arial"/>
        <family val="2"/>
      </rPr>
      <t xml:space="preserve"> </t>
    </r>
  </si>
  <si>
    <r>
      <t xml:space="preserve">Every change date, your interest rate can increase or decrease by </t>
    </r>
    <r>
      <rPr>
        <u val="single"/>
        <sz val="9"/>
        <rFont val="Arial"/>
        <family val="2"/>
      </rPr>
      <t xml:space="preserve">      </t>
    </r>
    <r>
      <rPr>
        <sz val="9"/>
        <rFont val="Arial"/>
        <family val="2"/>
      </rPr>
      <t>%.  Over</t>
    </r>
  </si>
  <si>
    <r>
      <t xml:space="preserve">      </t>
    </r>
    <r>
      <rPr>
        <sz val="9"/>
        <rFont val="Arial"/>
        <family val="2"/>
      </rPr>
      <t>%</t>
    </r>
    <r>
      <rPr>
        <u val="single"/>
        <sz val="9"/>
        <rFont val="Arial"/>
        <family val="2"/>
      </rPr>
      <t xml:space="preserve"> </t>
    </r>
    <r>
      <rPr>
        <sz val="9"/>
        <rFont val="Arial"/>
        <family val="2"/>
      </rPr>
      <t xml:space="preserve">or higher than 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>%.</t>
    </r>
  </si>
  <si>
    <r>
      <t>it can rise to a maximum of $</t>
    </r>
    <r>
      <rPr>
        <u val="single"/>
        <sz val="9"/>
        <rFont val="Arial"/>
        <family val="2"/>
      </rPr>
      <t xml:space="preserve">                                     </t>
    </r>
  </si>
  <si>
    <r>
      <t xml:space="preserve">the first increase can be on </t>
    </r>
    <r>
      <rPr>
        <u val="single"/>
        <sz val="9"/>
        <rFont val="Arial"/>
        <family val="2"/>
      </rPr>
      <t xml:space="preserve">            </t>
    </r>
    <r>
      <rPr>
        <sz val="9"/>
        <rFont val="Arial"/>
        <family val="2"/>
      </rPr>
      <t xml:space="preserve"> and the monthly</t>
    </r>
  </si>
  <si>
    <r>
      <t>amount owed can rise to $</t>
    </r>
    <r>
      <rPr>
        <u val="single"/>
        <sz val="9"/>
        <rFont val="Arial"/>
        <family val="2"/>
      </rPr>
      <t xml:space="preserve">            .</t>
    </r>
  </si>
  <si>
    <r>
      <t>The maximum it can ever rise to is $</t>
    </r>
    <r>
      <rPr>
        <u val="single"/>
        <sz val="9"/>
        <rFont val="Arial"/>
        <family val="2"/>
      </rPr>
      <t xml:space="preserve">            </t>
    </r>
    <r>
      <rPr>
        <sz val="9"/>
        <rFont val="Arial"/>
        <family val="2"/>
      </rPr>
      <t>.</t>
    </r>
  </si>
  <si>
    <r>
      <t>your maximum prepayment penalty is $</t>
    </r>
    <r>
      <rPr>
        <u val="single"/>
        <sz val="9"/>
        <rFont val="Arial"/>
        <family val="2"/>
      </rPr>
      <t xml:space="preserve">            </t>
    </r>
    <r>
      <rPr>
        <sz val="9"/>
        <rFont val="Arial"/>
        <family val="2"/>
      </rPr>
      <t>.</t>
    </r>
  </si>
  <si>
    <r>
      <t xml:space="preserve">            </t>
    </r>
    <r>
      <rPr>
        <sz val="9"/>
        <rFont val="Arial"/>
        <family val="2"/>
      </rPr>
      <t xml:space="preserve"> years on </t>
    </r>
    <r>
      <rPr>
        <u val="single"/>
        <sz val="9"/>
        <rFont val="Arial"/>
        <family val="2"/>
      </rPr>
      <t xml:space="preserve">            </t>
    </r>
    <r>
      <rPr>
        <sz val="9"/>
        <rFont val="Arial"/>
        <family val="2"/>
      </rPr>
      <t>.</t>
    </r>
  </si>
  <si>
    <r>
      <t xml:space="preserve">         You have an additional monthly payment of $</t>
    </r>
    <r>
      <rPr>
        <u val="single"/>
        <sz val="9"/>
        <rFont val="Arial"/>
        <family val="2"/>
      </rPr>
      <t xml:space="preserve">            </t>
    </r>
    <r>
      <rPr>
        <sz val="9"/>
        <rFont val="Arial"/>
        <family val="2"/>
      </rPr>
      <t xml:space="preserve"> that results in a total </t>
    </r>
  </si>
  <si>
    <r>
      <t>initial monthly amount owed of $</t>
    </r>
    <r>
      <rPr>
        <u val="single"/>
        <sz val="9"/>
        <rFont val="Arial"/>
        <family val="2"/>
      </rPr>
      <t xml:space="preserve">            </t>
    </r>
    <r>
      <rPr>
        <sz val="9"/>
        <rFont val="Arial"/>
        <family val="2"/>
      </rPr>
      <t>.  This includes principal, interest, any</t>
    </r>
  </si>
  <si>
    <r>
      <t xml:space="preserve">        </t>
    </r>
    <r>
      <rPr>
        <u val="single"/>
        <sz val="9"/>
        <rFont val="Arial"/>
        <family val="2"/>
      </rPr>
      <t xml:space="preserve">                    </t>
    </r>
  </si>
  <si>
    <r>
      <t xml:space="preserve">        </t>
    </r>
    <r>
      <rPr>
        <u val="single"/>
        <sz val="9"/>
        <rFont val="Arial"/>
        <family val="2"/>
      </rPr>
      <t xml:space="preserve">                     </t>
    </r>
    <r>
      <rPr>
        <sz val="9"/>
        <rFont val="Arial"/>
        <family val="2"/>
      </rPr>
      <t xml:space="preserve">        </t>
    </r>
  </si>
  <si>
    <r>
      <t xml:space="preserve">        </t>
    </r>
    <r>
      <rPr>
        <u val="single"/>
        <sz val="9"/>
        <rFont val="Arial"/>
        <family val="2"/>
      </rPr>
      <t xml:space="preserve">                    </t>
    </r>
    <r>
      <rPr>
        <sz val="9"/>
        <rFont val="Arial"/>
        <family val="2"/>
      </rPr>
      <t xml:space="preserve">     </t>
    </r>
    <r>
      <rPr>
        <u val="single"/>
        <sz val="9"/>
        <rFont val="Arial"/>
        <family val="2"/>
      </rPr>
      <t xml:space="preserve">          </t>
    </r>
  </si>
  <si>
    <t>801.  Our origination charge**</t>
  </si>
  <si>
    <t>FUNDING DATE:</t>
  </si>
  <si>
    <t>1206.  Additional Transfer Tax</t>
  </si>
  <si>
    <t>1207.  Additional Recording Fees</t>
  </si>
  <si>
    <t>#1101</t>
  </si>
  <si>
    <t>Title services and lender's title insurance</t>
  </si>
  <si>
    <t>2.       RHS</t>
  </si>
  <si>
    <t xml:space="preserve"> mos.  to</t>
  </si>
  <si>
    <t xml:space="preserve">yrs.  to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</si>
</sst>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."/>
    <numFmt numFmtId="165" formatCode="&quot;$&quot;#,##0.00;[Red]&quot;$&quot;#,##0.00"/>
    <numFmt numFmtId="166" formatCode="0.000%"/>
    <numFmt numFmtId="167" formatCode="[$-409]dddd\,\ mmmm\ dd\,\ yyyy"/>
    <numFmt numFmtId="168" formatCode="[$-409]h:mm:ss\ AM/PM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10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u val="single"/>
      <sz val="7.5"/>
      <color indexed="20"/>
      <name val="Arial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u val="single"/>
      <sz val="7.5"/>
      <color indexed="12"/>
      <name val="Arial"/>
      <family val="2"/>
    </font>
    <font>
      <sz val="11"/>
      <color indexed="62"/>
      <name val="Times New Roman"/>
      <family val="2"/>
    </font>
    <font>
      <sz val="11"/>
      <color indexed="10"/>
      <name val="Times New Roman"/>
      <family val="2"/>
    </font>
    <font>
      <sz val="11"/>
      <color indexed="19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9"/>
      <color indexed="1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u val="single"/>
      <sz val="7.5"/>
      <color theme="11"/>
      <name val="Arial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7.5"/>
      <color theme="10"/>
      <name val="Arial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44" fontId="10" fillId="0" borderId="0" xfId="44" applyFont="1" applyFill="1" applyAlignment="1">
      <alignment/>
    </xf>
    <xf numFmtId="0" fontId="10" fillId="0" borderId="0" xfId="0" applyFont="1" applyFill="1" applyAlignment="1">
      <alignment horizontal="right"/>
    </xf>
    <xf numFmtId="10" fontId="10" fillId="0" borderId="0" xfId="0" applyNumberFormat="1" applyFont="1" applyFill="1" applyAlignment="1">
      <alignment/>
    </xf>
    <xf numFmtId="10" fontId="10" fillId="0" borderId="0" xfId="0" applyNumberFormat="1" applyFont="1" applyFill="1" applyAlignment="1">
      <alignment horizontal="right"/>
    </xf>
    <xf numFmtId="0" fontId="10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2" fillId="0" borderId="0" xfId="0" applyFont="1" applyFill="1" applyAlignment="1">
      <alignment/>
    </xf>
    <xf numFmtId="44" fontId="10" fillId="0" borderId="10" xfId="44" applyFont="1" applyFill="1" applyBorder="1" applyAlignment="1">
      <alignment/>
    </xf>
    <xf numFmtId="0" fontId="10" fillId="0" borderId="13" xfId="0" applyFont="1" applyFill="1" applyBorder="1" applyAlignment="1">
      <alignment/>
    </xf>
    <xf numFmtId="164" fontId="10" fillId="0" borderId="0" xfId="0" applyNumberFormat="1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44" fontId="10" fillId="0" borderId="13" xfId="44" applyFont="1" applyFill="1" applyBorder="1" applyAlignment="1">
      <alignment/>
    </xf>
    <xf numFmtId="0" fontId="10" fillId="0" borderId="15" xfId="0" applyFont="1" applyFill="1" applyBorder="1" applyAlignment="1">
      <alignment/>
    </xf>
    <xf numFmtId="44" fontId="10" fillId="0" borderId="16" xfId="44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2" xfId="0" applyFont="1" applyFill="1" applyBorder="1" applyAlignment="1">
      <alignment horizontal="right"/>
    </xf>
    <xf numFmtId="0" fontId="10" fillId="0" borderId="16" xfId="0" applyFont="1" applyFill="1" applyBorder="1" applyAlignment="1">
      <alignment/>
    </xf>
    <xf numFmtId="44" fontId="10" fillId="0" borderId="0" xfId="44" applyFont="1" applyFill="1" applyBorder="1" applyAlignment="1">
      <alignment/>
    </xf>
    <xf numFmtId="14" fontId="10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4" fontId="10" fillId="0" borderId="16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44" fontId="10" fillId="0" borderId="10" xfId="0" applyNumberFormat="1" applyFont="1" applyFill="1" applyBorder="1" applyAlignment="1">
      <alignment/>
    </xf>
    <xf numFmtId="44" fontId="12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2" fillId="0" borderId="17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7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Border="1" applyAlignment="1">
      <alignment/>
    </xf>
    <xf numFmtId="44" fontId="0" fillId="0" borderId="0" xfId="44" applyFont="1" applyBorder="1" applyAlignment="1">
      <alignment/>
    </xf>
    <xf numFmtId="0" fontId="0" fillId="0" borderId="21" xfId="0" applyBorder="1" applyAlignment="1">
      <alignment/>
    </xf>
    <xf numFmtId="0" fontId="1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2" fillId="0" borderId="2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/>
    </xf>
    <xf numFmtId="44" fontId="10" fillId="0" borderId="22" xfId="44" applyFont="1" applyFill="1" applyBorder="1" applyAlignment="1">
      <alignment/>
    </xf>
    <xf numFmtId="44" fontId="10" fillId="33" borderId="10" xfId="44" applyFont="1" applyFill="1" applyBorder="1" applyAlignment="1">
      <alignment/>
    </xf>
    <xf numFmtId="44" fontId="10" fillId="33" borderId="11" xfId="44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44" fontId="1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51" fillId="0" borderId="22" xfId="53" applyBorder="1" applyAlignment="1" applyProtection="1">
      <alignment/>
      <protection/>
    </xf>
    <xf numFmtId="0" fontId="0" fillId="0" borderId="24" xfId="0" applyBorder="1" applyAlignment="1">
      <alignment/>
    </xf>
    <xf numFmtId="8" fontId="0" fillId="0" borderId="24" xfId="0" applyNumberFormat="1" applyBorder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2" fillId="0" borderId="22" xfId="0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/>
    </xf>
    <xf numFmtId="166" fontId="10" fillId="0" borderId="0" xfId="59" applyNumberFormat="1" applyFont="1" applyFill="1" applyAlignment="1">
      <alignment horizontal="right"/>
    </xf>
    <xf numFmtId="44" fontId="10" fillId="0" borderId="10" xfId="44" applyNumberFormat="1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164" fontId="10" fillId="0" borderId="14" xfId="0" applyNumberFormat="1" applyFont="1" applyFill="1" applyBorder="1" applyAlignment="1">
      <alignment horizontal="left"/>
    </xf>
    <xf numFmtId="0" fontId="12" fillId="0" borderId="15" xfId="0" applyFont="1" applyFill="1" applyBorder="1" applyAlignment="1">
      <alignment/>
    </xf>
    <xf numFmtId="164" fontId="12" fillId="0" borderId="14" xfId="0" applyNumberFormat="1" applyFont="1" applyFill="1" applyBorder="1" applyAlignment="1">
      <alignment horizontal="left"/>
    </xf>
    <xf numFmtId="0" fontId="11" fillId="0" borderId="25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12" fillId="0" borderId="25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44" fontId="10" fillId="0" borderId="23" xfId="44" applyFont="1" applyFill="1" applyBorder="1" applyAlignment="1">
      <alignment/>
    </xf>
    <xf numFmtId="44" fontId="10" fillId="0" borderId="18" xfId="44" applyFont="1" applyFill="1" applyBorder="1" applyAlignment="1">
      <alignment/>
    </xf>
    <xf numFmtId="44" fontId="10" fillId="0" borderId="15" xfId="44" applyFont="1" applyFill="1" applyBorder="1" applyAlignment="1">
      <alignment/>
    </xf>
    <xf numFmtId="14" fontId="10" fillId="0" borderId="12" xfId="0" applyNumberFormat="1" applyFont="1" applyFill="1" applyBorder="1" applyAlignment="1">
      <alignment/>
    </xf>
    <xf numFmtId="14" fontId="10" fillId="0" borderId="0" xfId="0" applyNumberFormat="1" applyFont="1" applyFill="1" applyBorder="1" applyAlignment="1">
      <alignment/>
    </xf>
    <xf numFmtId="0" fontId="17" fillId="0" borderId="17" xfId="0" applyFont="1" applyBorder="1" applyAlignment="1">
      <alignment/>
    </xf>
    <xf numFmtId="14" fontId="10" fillId="0" borderId="17" xfId="0" applyNumberFormat="1" applyFont="1" applyFill="1" applyBorder="1" applyAlignment="1">
      <alignment/>
    </xf>
    <xf numFmtId="44" fontId="10" fillId="0" borderId="0" xfId="44" applyFont="1" applyFill="1" applyAlignment="1" applyProtection="1">
      <alignment/>
      <protection locked="0"/>
    </xf>
    <xf numFmtId="44" fontId="10" fillId="0" borderId="0" xfId="44" applyFont="1" applyFill="1" applyAlignment="1" applyProtection="1">
      <alignment/>
      <protection/>
    </xf>
    <xf numFmtId="44" fontId="10" fillId="0" borderId="10" xfId="44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10" fillId="0" borderId="13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/>
      <protection locked="0"/>
    </xf>
    <xf numFmtId="0" fontId="10" fillId="0" borderId="14" xfId="0" applyFont="1" applyFill="1" applyBorder="1" applyAlignment="1" applyProtection="1">
      <alignment/>
      <protection locked="0"/>
    </xf>
    <xf numFmtId="0" fontId="10" fillId="0" borderId="12" xfId="0" applyFont="1" applyFill="1" applyBorder="1" applyAlignment="1" applyProtection="1">
      <alignment/>
      <protection locked="0"/>
    </xf>
    <xf numFmtId="0" fontId="10" fillId="0" borderId="20" xfId="0" applyFont="1" applyFill="1" applyBorder="1" applyAlignment="1" applyProtection="1">
      <alignment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13" fillId="0" borderId="12" xfId="0" applyFont="1" applyFill="1" applyBorder="1" applyAlignment="1" applyProtection="1">
      <alignment/>
      <protection locked="0"/>
    </xf>
    <xf numFmtId="0" fontId="10" fillId="0" borderId="18" xfId="0" applyFont="1" applyFill="1" applyBorder="1" applyAlignment="1" applyProtection="1">
      <alignment/>
      <protection locked="0"/>
    </xf>
    <xf numFmtId="0" fontId="10" fillId="0" borderId="17" xfId="0" applyFont="1" applyFill="1" applyBorder="1" applyAlignment="1" applyProtection="1">
      <alignment/>
      <protection locked="0"/>
    </xf>
    <xf numFmtId="0" fontId="10" fillId="0" borderId="19" xfId="0" applyFont="1" applyFill="1" applyBorder="1" applyAlignment="1" applyProtection="1">
      <alignment/>
      <protection locked="0"/>
    </xf>
    <xf numFmtId="164" fontId="10" fillId="0" borderId="14" xfId="0" applyNumberFormat="1" applyFont="1" applyFill="1" applyBorder="1" applyAlignment="1" applyProtection="1">
      <alignment horizontal="left"/>
      <protection locked="0"/>
    </xf>
    <xf numFmtId="164" fontId="10" fillId="0" borderId="0" xfId="0" applyNumberFormat="1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right"/>
      <protection locked="0"/>
    </xf>
    <xf numFmtId="164" fontId="10" fillId="0" borderId="15" xfId="0" applyNumberFormat="1" applyFont="1" applyFill="1" applyBorder="1" applyAlignment="1" applyProtection="1">
      <alignment horizontal="left"/>
      <protection locked="0"/>
    </xf>
    <xf numFmtId="44" fontId="10" fillId="0" borderId="16" xfId="44" applyFont="1" applyFill="1" applyBorder="1" applyAlignment="1" applyProtection="1">
      <alignment/>
      <protection locked="0"/>
    </xf>
    <xf numFmtId="164" fontId="10" fillId="0" borderId="12" xfId="0" applyNumberFormat="1" applyFont="1" applyFill="1" applyBorder="1" applyAlignment="1" applyProtection="1">
      <alignment horizontal="left"/>
      <protection locked="0"/>
    </xf>
    <xf numFmtId="44" fontId="4" fillId="0" borderId="10" xfId="44" applyFont="1" applyFill="1" applyBorder="1" applyAlignment="1" applyProtection="1">
      <alignment/>
      <protection locked="0"/>
    </xf>
    <xf numFmtId="44" fontId="10" fillId="0" borderId="10" xfId="44" applyFont="1" applyFill="1" applyBorder="1" applyAlignment="1" applyProtection="1">
      <alignment/>
      <protection/>
    </xf>
    <xf numFmtId="165" fontId="10" fillId="0" borderId="10" xfId="44" applyNumberFormat="1" applyFont="1" applyFill="1" applyBorder="1" applyAlignment="1" applyProtection="1">
      <alignment/>
      <protection locked="0"/>
    </xf>
    <xf numFmtId="14" fontId="10" fillId="0" borderId="0" xfId="0" applyNumberFormat="1" applyFont="1" applyFill="1" applyAlignment="1" applyProtection="1">
      <alignment/>
      <protection locked="0"/>
    </xf>
    <xf numFmtId="44" fontId="10" fillId="0" borderId="11" xfId="44" applyFont="1" applyFill="1" applyBorder="1" applyAlignment="1" applyProtection="1">
      <alignment/>
      <protection locked="0"/>
    </xf>
    <xf numFmtId="0" fontId="8" fillId="0" borderId="0" xfId="44" applyNumberFormat="1" applyFont="1" applyFill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10" fillId="0" borderId="14" xfId="0" applyFont="1" applyFill="1" applyBorder="1" applyAlignment="1" applyProtection="1">
      <alignment/>
      <protection/>
    </xf>
    <xf numFmtId="44" fontId="10" fillId="0" borderId="0" xfId="44" applyFont="1" applyFill="1" applyBorder="1" applyAlignment="1" applyProtection="1">
      <alignment/>
      <protection locked="0"/>
    </xf>
    <xf numFmtId="44" fontId="10" fillId="0" borderId="0" xfId="44" applyFont="1" applyFill="1" applyAlignment="1" applyProtection="1">
      <alignment horizontal="right"/>
      <protection locked="0"/>
    </xf>
    <xf numFmtId="44" fontId="10" fillId="0" borderId="12" xfId="44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4" fontId="0" fillId="0" borderId="0" xfId="44" applyFont="1" applyAlignment="1" applyProtection="1">
      <alignment/>
      <protection locked="0"/>
    </xf>
    <xf numFmtId="0" fontId="8" fillId="0" borderId="12" xfId="0" applyFont="1" applyFill="1" applyBorder="1" applyAlignment="1" applyProtection="1">
      <alignment horizontal="right"/>
      <protection locked="0"/>
    </xf>
    <xf numFmtId="0" fontId="8" fillId="0" borderId="12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horizontal="right"/>
      <protection locked="0"/>
    </xf>
    <xf numFmtId="0" fontId="15" fillId="0" borderId="0" xfId="0" applyFont="1" applyFill="1" applyAlignment="1" applyProtection="1">
      <alignment/>
      <protection locked="0"/>
    </xf>
    <xf numFmtId="10" fontId="10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0" xfId="0" applyFont="1" applyBorder="1" applyAlignment="1">
      <alignment/>
    </xf>
    <xf numFmtId="44" fontId="4" fillId="0" borderId="15" xfId="44" applyFont="1" applyBorder="1" applyAlignment="1" applyProtection="1">
      <alignment/>
      <protection locked="0"/>
    </xf>
    <xf numFmtId="0" fontId="19" fillId="0" borderId="18" xfId="0" applyFont="1" applyFill="1" applyBorder="1" applyAlignment="1">
      <alignment/>
    </xf>
    <xf numFmtId="0" fontId="4" fillId="0" borderId="14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164" fontId="4" fillId="0" borderId="14" xfId="0" applyNumberFormat="1" applyFont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26" xfId="0" applyFont="1" applyBorder="1" applyAlignment="1" applyProtection="1">
      <alignment/>
      <protection locked="0"/>
    </xf>
    <xf numFmtId="0" fontId="4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19" fillId="0" borderId="29" xfId="0" applyFont="1" applyBorder="1" applyAlignment="1">
      <alignment horizontal="right"/>
    </xf>
    <xf numFmtId="10" fontId="4" fillId="0" borderId="21" xfId="0" applyNumberFormat="1" applyFont="1" applyBorder="1" applyAlignment="1">
      <alignment horizontal="right"/>
    </xf>
    <xf numFmtId="0" fontId="4" fillId="0" borderId="14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18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2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5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 locked="0"/>
    </xf>
    <xf numFmtId="0" fontId="4" fillId="0" borderId="25" xfId="0" applyFont="1" applyFill="1" applyBorder="1" applyAlignment="1">
      <alignment/>
    </xf>
    <xf numFmtId="44" fontId="4" fillId="0" borderId="0" xfId="44" applyFont="1" applyBorder="1" applyAlignment="1" applyProtection="1">
      <alignment/>
      <protection locked="0"/>
    </xf>
    <xf numFmtId="44" fontId="4" fillId="0" borderId="11" xfId="44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44" fontId="4" fillId="0" borderId="12" xfId="44" applyFont="1" applyBorder="1" applyAlignment="1" applyProtection="1">
      <alignment/>
      <protection locked="0"/>
    </xf>
    <xf numFmtId="44" fontId="4" fillId="0" borderId="20" xfId="44" applyFont="1" applyBorder="1" applyAlignment="1" applyProtection="1">
      <alignment/>
      <protection locked="0"/>
    </xf>
    <xf numFmtId="0" fontId="20" fillId="0" borderId="15" xfId="0" applyFont="1" applyBorder="1" applyAlignment="1" applyProtection="1">
      <alignment/>
      <protection locked="0"/>
    </xf>
    <xf numFmtId="44" fontId="4" fillId="0" borderId="13" xfId="44" applyFont="1" applyBorder="1" applyAlignment="1" applyProtection="1">
      <alignment/>
      <protection locked="0"/>
    </xf>
    <xf numFmtId="44" fontId="4" fillId="0" borderId="22" xfId="44" applyFont="1" applyBorder="1" applyAlignment="1" applyProtection="1">
      <alignment/>
      <protection locked="0"/>
    </xf>
    <xf numFmtId="44" fontId="4" fillId="0" borderId="17" xfId="44" applyFont="1" applyBorder="1" applyAlignment="1" applyProtection="1">
      <alignment/>
      <protection locked="0"/>
    </xf>
    <xf numFmtId="44" fontId="4" fillId="0" borderId="19" xfId="44" applyFont="1" applyBorder="1" applyAlignment="1" applyProtection="1">
      <alignment/>
      <protection locked="0"/>
    </xf>
    <xf numFmtId="44" fontId="4" fillId="0" borderId="0" xfId="44" applyFont="1" applyBorder="1" applyAlignment="1">
      <alignment/>
    </xf>
    <xf numFmtId="0" fontId="4" fillId="0" borderId="17" xfId="0" applyFont="1" applyBorder="1" applyAlignment="1">
      <alignment horizontal="right"/>
    </xf>
    <xf numFmtId="14" fontId="4" fillId="0" borderId="17" xfId="0" applyNumberFormat="1" applyFont="1" applyBorder="1" applyAlignment="1">
      <alignment/>
    </xf>
    <xf numFmtId="44" fontId="0" fillId="0" borderId="0" xfId="44" applyFont="1" applyBorder="1" applyAlignment="1" applyProtection="1">
      <alignment/>
      <protection locked="0"/>
    </xf>
    <xf numFmtId="44" fontId="10" fillId="0" borderId="11" xfId="44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 locked="0"/>
    </xf>
    <xf numFmtId="0" fontId="59" fillId="0" borderId="0" xfId="0" applyFont="1" applyFill="1" applyAlignment="1">
      <alignment/>
    </xf>
    <xf numFmtId="0" fontId="8" fillId="0" borderId="0" xfId="0" applyFont="1" applyFill="1" applyAlignment="1" applyProtection="1">
      <alignment/>
      <protection/>
    </xf>
    <xf numFmtId="44" fontId="10" fillId="33" borderId="10" xfId="44" applyFont="1" applyFill="1" applyBorder="1" applyAlignment="1" applyProtection="1">
      <alignment/>
      <protection locked="0"/>
    </xf>
    <xf numFmtId="0" fontId="16" fillId="0" borderId="0" xfId="0" applyFont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44" fontId="1" fillId="0" borderId="0" xfId="44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7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19" fillId="0" borderId="21" xfId="0" applyFont="1" applyFill="1" applyBorder="1" applyAlignment="1">
      <alignment/>
    </xf>
    <xf numFmtId="43" fontId="4" fillId="0" borderId="14" xfId="42" applyFont="1" applyBorder="1" applyAlignment="1" applyProtection="1">
      <alignment/>
      <protection locked="0"/>
    </xf>
    <xf numFmtId="0" fontId="4" fillId="0" borderId="31" xfId="0" applyFont="1" applyFill="1" applyBorder="1" applyAlignment="1" applyProtection="1">
      <alignment/>
      <protection locked="0"/>
    </xf>
    <xf numFmtId="0" fontId="4" fillId="0" borderId="31" xfId="0" applyFont="1" applyBorder="1" applyAlignment="1" applyProtection="1">
      <alignment/>
      <protection locked="0"/>
    </xf>
    <xf numFmtId="164" fontId="10" fillId="0" borderId="14" xfId="0" applyNumberFormat="1" applyFont="1" applyFill="1" applyBorder="1" applyAlignment="1" applyProtection="1">
      <alignment horizontal="left"/>
      <protection/>
    </xf>
    <xf numFmtId="0" fontId="4" fillId="0" borderId="27" xfId="0" applyFont="1" applyBorder="1" applyAlignment="1">
      <alignment horizontal="center"/>
    </xf>
    <xf numFmtId="44" fontId="10" fillId="0" borderId="16" xfId="44" applyFont="1" applyFill="1" applyBorder="1" applyAlignment="1" applyProtection="1">
      <alignment/>
      <protection/>
    </xf>
    <xf numFmtId="0" fontId="4" fillId="0" borderId="31" xfId="0" applyFont="1" applyBorder="1" applyAlignment="1">
      <alignment horizontal="left"/>
    </xf>
    <xf numFmtId="0" fontId="12" fillId="0" borderId="18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4" fillId="0" borderId="14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44" fontId="4" fillId="0" borderId="14" xfId="0" applyNumberFormat="1" applyFont="1" applyBorder="1" applyAlignment="1">
      <alignment horizontal="center"/>
    </xf>
    <xf numFmtId="44" fontId="4" fillId="0" borderId="11" xfId="0" applyNumberFormat="1" applyFont="1" applyBorder="1" applyAlignment="1">
      <alignment horizontal="center"/>
    </xf>
    <xf numFmtId="44" fontId="4" fillId="0" borderId="14" xfId="0" applyNumberFormat="1" applyFont="1" applyBorder="1" applyAlignment="1" applyProtection="1">
      <alignment horizontal="center"/>
      <protection locked="0"/>
    </xf>
    <xf numFmtId="44" fontId="4" fillId="0" borderId="11" xfId="0" applyNumberFormat="1" applyFont="1" applyBorder="1" applyAlignment="1" applyProtection="1">
      <alignment horizontal="center"/>
      <protection locked="0"/>
    </xf>
    <xf numFmtId="44" fontId="4" fillId="0" borderId="14" xfId="44" applyFont="1" applyBorder="1" applyAlignment="1" applyProtection="1">
      <alignment horizontal="center"/>
      <protection locked="0"/>
    </xf>
    <xf numFmtId="44" fontId="4" fillId="0" borderId="11" xfId="44" applyFont="1" applyBorder="1" applyAlignment="1" applyProtection="1">
      <alignment horizontal="center"/>
      <protection locked="0"/>
    </xf>
    <xf numFmtId="44" fontId="4" fillId="0" borderId="15" xfId="44" applyFont="1" applyBorder="1" applyAlignment="1" applyProtection="1">
      <alignment horizontal="center"/>
      <protection locked="0"/>
    </xf>
    <xf numFmtId="44" fontId="4" fillId="0" borderId="20" xfId="44" applyFont="1" applyBorder="1" applyAlignment="1" applyProtection="1">
      <alignment horizontal="center"/>
      <protection locked="0"/>
    </xf>
    <xf numFmtId="44" fontId="10" fillId="0" borderId="14" xfId="44" applyFont="1" applyFill="1" applyBorder="1" applyAlignment="1" applyProtection="1">
      <alignment horizontal="center"/>
      <protection locked="0"/>
    </xf>
    <xf numFmtId="44" fontId="10" fillId="0" borderId="11" xfId="44" applyFont="1" applyFill="1" applyBorder="1" applyAlignment="1" applyProtection="1">
      <alignment horizontal="center"/>
      <protection locked="0"/>
    </xf>
    <xf numFmtId="44" fontId="10" fillId="0" borderId="15" xfId="44" applyFont="1" applyFill="1" applyBorder="1" applyAlignment="1" applyProtection="1">
      <alignment horizontal="center"/>
      <protection locked="0"/>
    </xf>
    <xf numFmtId="44" fontId="10" fillId="0" borderId="20" xfId="44" applyFont="1" applyFill="1" applyBorder="1" applyAlignment="1" applyProtection="1">
      <alignment horizontal="center"/>
      <protection locked="0"/>
    </xf>
    <xf numFmtId="44" fontId="10" fillId="0" borderId="26" xfId="44" applyFont="1" applyFill="1" applyBorder="1" applyAlignment="1" applyProtection="1">
      <alignment horizontal="center"/>
      <protection locked="0"/>
    </xf>
    <xf numFmtId="44" fontId="10" fillId="0" borderId="32" xfId="44" applyFont="1" applyFill="1" applyBorder="1" applyAlignment="1" applyProtection="1">
      <alignment horizontal="center"/>
      <protection locked="0"/>
    </xf>
    <xf numFmtId="44" fontId="4" fillId="0" borderId="30" xfId="44" applyFont="1" applyBorder="1" applyAlignment="1">
      <alignment horizontal="center"/>
    </xf>
    <xf numFmtId="44" fontId="4" fillId="0" borderId="31" xfId="44" applyFont="1" applyBorder="1" applyAlignment="1">
      <alignment horizontal="center"/>
    </xf>
    <xf numFmtId="44" fontId="10" fillId="0" borderId="28" xfId="0" applyNumberFormat="1" applyFont="1" applyFill="1" applyBorder="1" applyAlignment="1">
      <alignment horizontal="center"/>
    </xf>
    <xf numFmtId="44" fontId="10" fillId="0" borderId="29" xfId="0" applyNumberFormat="1" applyFont="1" applyFill="1" applyBorder="1" applyAlignment="1">
      <alignment horizontal="center"/>
    </xf>
    <xf numFmtId="44" fontId="4" fillId="0" borderId="28" xfId="44" applyFont="1" applyBorder="1" applyAlignment="1">
      <alignment horizontal="center"/>
    </xf>
    <xf numFmtId="44" fontId="4" fillId="0" borderId="27" xfId="44" applyFont="1" applyBorder="1" applyAlignment="1">
      <alignment horizontal="center"/>
    </xf>
    <xf numFmtId="44" fontId="10" fillId="0" borderId="18" xfId="44" applyFont="1" applyFill="1" applyBorder="1" applyAlignment="1" applyProtection="1">
      <alignment horizontal="center"/>
      <protection locked="0"/>
    </xf>
    <xf numFmtId="44" fontId="10" fillId="0" borderId="19" xfId="44" applyFont="1" applyFill="1" applyBorder="1" applyAlignment="1" applyProtection="1">
      <alignment horizontal="center"/>
      <protection locked="0"/>
    </xf>
    <xf numFmtId="44" fontId="4" fillId="0" borderId="18" xfId="0" applyNumberFormat="1" applyFont="1" applyBorder="1" applyAlignment="1">
      <alignment horizontal="center"/>
    </xf>
    <xf numFmtId="44" fontId="4" fillId="0" borderId="19" xfId="0" applyNumberFormat="1" applyFont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44" fontId="4" fillId="0" borderId="26" xfId="0" applyNumberFormat="1" applyFont="1" applyBorder="1" applyAlignment="1" applyProtection="1">
      <alignment horizontal="center"/>
      <protection locked="0"/>
    </xf>
    <xf numFmtId="44" fontId="4" fillId="0" borderId="32" xfId="0" applyNumberFormat="1" applyFont="1" applyBorder="1" applyAlignment="1" applyProtection="1">
      <alignment horizontal="center"/>
      <protection locked="0"/>
    </xf>
    <xf numFmtId="44" fontId="10" fillId="0" borderId="17" xfId="44" applyFont="1" applyFill="1" applyBorder="1" applyAlignment="1" applyProtection="1">
      <alignment horizontal="center"/>
      <protection locked="0"/>
    </xf>
    <xf numFmtId="44" fontId="10" fillId="0" borderId="0" xfId="44" applyFont="1" applyFill="1" applyBorder="1" applyAlignment="1" applyProtection="1">
      <alignment horizontal="center"/>
      <protection locked="0"/>
    </xf>
    <xf numFmtId="44" fontId="4" fillId="0" borderId="0" xfId="44" applyFont="1" applyBorder="1" applyAlignment="1" applyProtection="1">
      <alignment horizontal="center"/>
      <protection locked="0"/>
    </xf>
    <xf numFmtId="44" fontId="4" fillId="0" borderId="12" xfId="44" applyFont="1" applyBorder="1" applyAlignment="1" applyProtection="1">
      <alignment horizontal="center"/>
      <protection locked="0"/>
    </xf>
    <xf numFmtId="44" fontId="4" fillId="0" borderId="14" xfId="0" applyNumberFormat="1" applyFont="1" applyBorder="1" applyAlignment="1" applyProtection="1">
      <alignment horizontal="center"/>
      <protection/>
    </xf>
    <xf numFmtId="44" fontId="4" fillId="0" borderId="11" xfId="0" applyNumberFormat="1" applyFont="1" applyBorder="1" applyAlignment="1" applyProtection="1">
      <alignment horizontal="center"/>
      <protection/>
    </xf>
    <xf numFmtId="44" fontId="10" fillId="0" borderId="14" xfId="44" applyFont="1" applyFill="1" applyBorder="1" applyAlignment="1">
      <alignment horizontal="center"/>
    </xf>
    <xf numFmtId="44" fontId="10" fillId="0" borderId="11" xfId="44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44" fontId="4" fillId="0" borderId="14" xfId="44" applyFont="1" applyBorder="1" applyAlignment="1">
      <alignment horizontal="center"/>
    </xf>
    <xf numFmtId="44" fontId="4" fillId="0" borderId="11" xfId="44" applyFont="1" applyBorder="1" applyAlignment="1">
      <alignment horizontal="center"/>
    </xf>
    <xf numFmtId="44" fontId="4" fillId="0" borderId="15" xfId="0" applyNumberFormat="1" applyFont="1" applyBorder="1" applyAlignment="1">
      <alignment horizontal="center"/>
    </xf>
    <xf numFmtId="44" fontId="4" fillId="0" borderId="2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04"/>
  <sheetViews>
    <sheetView tabSelected="1" zoomScale="80" zoomScaleNormal="80" workbookViewId="0" topLeftCell="N1">
      <selection activeCell="R26" sqref="R26"/>
    </sheetView>
  </sheetViews>
  <sheetFormatPr defaultColWidth="9.140625" defaultRowHeight="12.75"/>
  <cols>
    <col min="1" max="1" width="9.57421875" style="1" customWidth="1"/>
    <col min="2" max="2" width="10.28125" style="1" customWidth="1"/>
    <col min="3" max="3" width="9.140625" style="1" customWidth="1"/>
    <col min="4" max="4" width="12.00390625" style="1" customWidth="1"/>
    <col min="5" max="5" width="16.8515625" style="1" customWidth="1"/>
    <col min="6" max="6" width="9.421875" style="1" customWidth="1"/>
    <col min="7" max="7" width="14.00390625" style="1" customWidth="1"/>
    <col min="8" max="8" width="10.140625" style="1" customWidth="1"/>
    <col min="9" max="9" width="8.7109375" style="1" customWidth="1"/>
    <col min="10" max="10" width="0" style="1" hidden="1" customWidth="1"/>
    <col min="11" max="11" width="20.140625" style="1" customWidth="1"/>
    <col min="12" max="12" width="4.00390625" style="1" customWidth="1"/>
    <col min="13" max="13" width="9.8515625" style="1" customWidth="1"/>
    <col min="14" max="14" width="11.140625" style="1" bestFit="1" customWidth="1"/>
    <col min="15" max="15" width="7.7109375" style="1" customWidth="1"/>
    <col min="16" max="16" width="12.00390625" style="1" customWidth="1"/>
    <col min="17" max="17" width="18.28125" style="1" customWidth="1"/>
    <col min="18" max="18" width="11.57421875" style="1" customWidth="1"/>
    <col min="19" max="19" width="2.421875" style="1" customWidth="1"/>
    <col min="20" max="20" width="8.57421875" style="1" bestFit="1" customWidth="1"/>
    <col min="21" max="21" width="12.140625" style="1" customWidth="1"/>
    <col min="22" max="22" width="13.7109375" style="1" bestFit="1" customWidth="1"/>
    <col min="23" max="23" width="18.421875" style="1" customWidth="1"/>
    <col min="24" max="24" width="3.00390625" style="1" customWidth="1"/>
    <col min="25" max="30" width="9.140625" style="1" customWidth="1"/>
    <col min="31" max="31" width="18.7109375" style="1" customWidth="1"/>
    <col min="32" max="32" width="11.00390625" style="1" customWidth="1"/>
    <col min="33" max="33" width="10.28125" style="1" customWidth="1"/>
    <col min="34" max="34" width="0.2890625" style="1" hidden="1" customWidth="1"/>
    <col min="35" max="35" width="21.7109375" style="1" customWidth="1"/>
    <col min="36" max="36" width="10.140625" style="1" customWidth="1"/>
    <col min="37" max="37" width="9.28125" style="1" hidden="1" customWidth="1"/>
    <col min="38" max="38" width="3.57421875" style="1" bestFit="1" customWidth="1"/>
    <col min="39" max="45" width="9.140625" style="1" customWidth="1"/>
    <col min="46" max="46" width="10.7109375" style="1" customWidth="1"/>
    <col min="47" max="16384" width="9.140625" style="1" customWidth="1"/>
  </cols>
  <sheetData>
    <row r="1" spans="1:52" s="3" customFormat="1" ht="15.75">
      <c r="A1" s="2" t="s">
        <v>95</v>
      </c>
      <c r="H1" s="2" t="s">
        <v>96</v>
      </c>
      <c r="M1" s="53"/>
      <c r="N1" s="54"/>
      <c r="O1" s="54"/>
      <c r="P1" s="54"/>
      <c r="Q1" s="55"/>
      <c r="R1" s="56"/>
      <c r="S1" s="56"/>
      <c r="T1" s="56"/>
      <c r="U1" s="54"/>
      <c r="V1" s="54"/>
      <c r="W1" s="54"/>
      <c r="Y1" s="35" t="s">
        <v>145</v>
      </c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69"/>
      <c r="AM1" s="204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53"/>
    </row>
    <row r="2" spans="1:52" s="3" customFormat="1" ht="15">
      <c r="A2" s="147"/>
      <c r="B2" s="147"/>
      <c r="C2" s="147"/>
      <c r="D2" s="147"/>
      <c r="E2" s="147"/>
      <c r="F2" s="147"/>
      <c r="G2" s="147"/>
      <c r="H2" s="148"/>
      <c r="I2" s="147"/>
      <c r="J2" s="147"/>
      <c r="K2" s="147"/>
      <c r="M2" s="80" t="s">
        <v>108</v>
      </c>
      <c r="N2" s="42"/>
      <c r="O2" s="42"/>
      <c r="P2" s="42"/>
      <c r="Q2" s="42"/>
      <c r="R2" s="42"/>
      <c r="S2" s="42"/>
      <c r="T2" s="42"/>
      <c r="U2" s="16"/>
      <c r="V2" s="57"/>
      <c r="W2" s="57"/>
      <c r="X2" s="5"/>
      <c r="Y2" s="151" t="s">
        <v>146</v>
      </c>
      <c r="Z2" s="152"/>
      <c r="AA2" s="152"/>
      <c r="AB2" s="152"/>
      <c r="AC2" s="39"/>
      <c r="AD2" s="152"/>
      <c r="AE2" s="152" t="s">
        <v>147</v>
      </c>
      <c r="AF2" s="265" t="s">
        <v>166</v>
      </c>
      <c r="AG2" s="266"/>
      <c r="AH2" s="266"/>
      <c r="AI2" s="267" t="s">
        <v>101</v>
      </c>
      <c r="AJ2" s="268"/>
      <c r="AK2" s="49"/>
      <c r="AL2" s="68"/>
      <c r="AM2" s="134"/>
      <c r="AN2" s="132"/>
      <c r="AO2" s="132"/>
      <c r="AP2" s="132"/>
      <c r="AQ2" s="132"/>
      <c r="AR2" s="132"/>
      <c r="AS2" s="205"/>
      <c r="AT2" s="98"/>
      <c r="AU2" s="98"/>
      <c r="AV2" s="98"/>
      <c r="AW2" s="132"/>
      <c r="AX2" s="132"/>
      <c r="AY2" s="132"/>
      <c r="AZ2" s="53"/>
    </row>
    <row r="3" spans="1:52" s="3" customFormat="1" ht="14.2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M3" s="81"/>
      <c r="U3" s="8"/>
      <c r="V3" s="12" t="s">
        <v>1</v>
      </c>
      <c r="W3" s="12" t="s">
        <v>1</v>
      </c>
      <c r="X3" s="5"/>
      <c r="Y3" s="153" t="s">
        <v>148</v>
      </c>
      <c r="Z3" s="154"/>
      <c r="AA3" s="154"/>
      <c r="AB3" s="154"/>
      <c r="AC3" s="5"/>
      <c r="AD3" s="154"/>
      <c r="AE3" s="154" t="s">
        <v>149</v>
      </c>
      <c r="AF3" s="247">
        <v>0</v>
      </c>
      <c r="AG3" s="257"/>
      <c r="AH3" s="18"/>
      <c r="AI3" s="249">
        <f>(R11)</f>
        <v>0</v>
      </c>
      <c r="AJ3" s="250"/>
      <c r="AK3" s="37"/>
      <c r="AL3" s="68"/>
      <c r="AM3" s="132"/>
      <c r="AN3" s="132"/>
      <c r="AO3" s="132"/>
      <c r="AP3" s="132"/>
      <c r="AQ3" s="132"/>
      <c r="AR3" s="132"/>
      <c r="AS3" s="98"/>
      <c r="AT3" s="98"/>
      <c r="AU3" s="98"/>
      <c r="AV3" s="98"/>
      <c r="AW3" s="132"/>
      <c r="AX3" s="132"/>
      <c r="AY3" s="132"/>
      <c r="AZ3" s="53"/>
    </row>
    <row r="4" spans="1:52" s="3" customFormat="1" ht="14.25">
      <c r="A4" s="147"/>
      <c r="B4" s="147"/>
      <c r="C4" s="147"/>
      <c r="D4" s="147"/>
      <c r="E4" s="147"/>
      <c r="F4" s="147"/>
      <c r="G4" s="147"/>
      <c r="H4" s="149"/>
      <c r="I4" s="147"/>
      <c r="J4" s="147"/>
      <c r="K4" s="147"/>
      <c r="M4" s="75" t="s">
        <v>224</v>
      </c>
      <c r="N4" s="5"/>
      <c r="O4" s="5"/>
      <c r="P4" s="5"/>
      <c r="Q4" s="201"/>
      <c r="R4" s="63"/>
      <c r="S4" s="5"/>
      <c r="T4" s="146"/>
      <c r="U4" s="26"/>
      <c r="V4" s="12" t="s">
        <v>2</v>
      </c>
      <c r="W4" s="12" t="s">
        <v>3</v>
      </c>
      <c r="X4" s="5"/>
      <c r="Y4" s="153" t="s">
        <v>150</v>
      </c>
      <c r="Z4" s="154"/>
      <c r="AA4" s="154"/>
      <c r="AB4" s="154"/>
      <c r="AC4" s="154"/>
      <c r="AD4" s="154"/>
      <c r="AE4" s="7" t="s">
        <v>151</v>
      </c>
      <c r="AF4" s="235">
        <v>0</v>
      </c>
      <c r="AG4" s="258"/>
      <c r="AH4" s="18"/>
      <c r="AI4" s="227">
        <f>(R12)</f>
        <v>0</v>
      </c>
      <c r="AJ4" s="228"/>
      <c r="AK4" s="37"/>
      <c r="AL4" s="68"/>
      <c r="AM4" s="132"/>
      <c r="AN4" s="132"/>
      <c r="AO4" s="132"/>
      <c r="AP4" s="132"/>
      <c r="AQ4" s="132"/>
      <c r="AR4" s="132"/>
      <c r="AS4" s="98"/>
      <c r="AT4" s="98"/>
      <c r="AU4" s="98"/>
      <c r="AV4" s="98"/>
      <c r="AW4" s="132"/>
      <c r="AX4" s="132"/>
      <c r="AY4" s="132"/>
      <c r="AZ4" s="53"/>
    </row>
    <row r="5" spans="1:52" s="3" customFormat="1" ht="14.25">
      <c r="A5" s="147"/>
      <c r="B5" s="147"/>
      <c r="C5" s="147"/>
      <c r="D5" s="147"/>
      <c r="E5" s="147"/>
      <c r="F5" s="147"/>
      <c r="G5" s="147"/>
      <c r="H5" s="147" t="s">
        <v>0</v>
      </c>
      <c r="I5" s="147"/>
      <c r="J5" s="147"/>
      <c r="K5" s="147"/>
      <c r="M5" s="19" t="s">
        <v>109</v>
      </c>
      <c r="N5" s="5"/>
      <c r="O5" s="5"/>
      <c r="P5" s="5"/>
      <c r="Q5" s="8"/>
      <c r="R5" s="62"/>
      <c r="S5" s="10"/>
      <c r="T5" s="11"/>
      <c r="U5" s="10"/>
      <c r="V5" s="12" t="s">
        <v>4</v>
      </c>
      <c r="W5" s="12" t="s">
        <v>4</v>
      </c>
      <c r="X5" s="5"/>
      <c r="Y5" s="153" t="s">
        <v>152</v>
      </c>
      <c r="Z5" s="154"/>
      <c r="AA5" s="154"/>
      <c r="AB5" s="154"/>
      <c r="AC5" s="154"/>
      <c r="AD5" s="154"/>
      <c r="AE5" s="155" t="s">
        <v>154</v>
      </c>
      <c r="AF5" s="231">
        <v>0</v>
      </c>
      <c r="AG5" s="259"/>
      <c r="AH5" s="154"/>
      <c r="AI5" s="270">
        <f>(V13)</f>
        <v>0</v>
      </c>
      <c r="AJ5" s="271"/>
      <c r="AK5" s="37"/>
      <c r="AL5" s="68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53"/>
    </row>
    <row r="6" spans="1:52" s="3" customFormat="1" ht="14.25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M6" s="77">
        <v>701</v>
      </c>
      <c r="N6" s="93">
        <v>0</v>
      </c>
      <c r="O6" s="5"/>
      <c r="P6" s="98" t="s">
        <v>20</v>
      </c>
      <c r="Q6" s="98"/>
      <c r="R6" s="98"/>
      <c r="S6" s="98"/>
      <c r="T6" s="98"/>
      <c r="U6" s="96"/>
      <c r="V6" s="12" t="s">
        <v>5</v>
      </c>
      <c r="W6" s="12" t="s">
        <v>5</v>
      </c>
      <c r="X6" s="5"/>
      <c r="Y6" s="156" t="s">
        <v>153</v>
      </c>
      <c r="Z6" s="157"/>
      <c r="AA6" s="157"/>
      <c r="AB6" s="157"/>
      <c r="AC6" s="157"/>
      <c r="AD6" s="157"/>
      <c r="AE6" s="158" t="s">
        <v>155</v>
      </c>
      <c r="AF6" s="233">
        <v>0</v>
      </c>
      <c r="AG6" s="260"/>
      <c r="AH6" s="157"/>
      <c r="AI6" s="272">
        <f>(V50)</f>
        <v>0</v>
      </c>
      <c r="AJ6" s="273"/>
      <c r="AK6" s="45"/>
      <c r="AL6" s="68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53"/>
    </row>
    <row r="7" spans="1:52" s="3" customFormat="1" ht="14.25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  <c r="M7" s="77">
        <v>702</v>
      </c>
      <c r="N7" s="93">
        <v>0</v>
      </c>
      <c r="O7" s="5"/>
      <c r="P7" s="96" t="s">
        <v>20</v>
      </c>
      <c r="Q7" s="96"/>
      <c r="R7" s="96"/>
      <c r="S7" s="96"/>
      <c r="T7" s="96"/>
      <c r="U7" s="96"/>
      <c r="V7" s="117" t="s">
        <v>0</v>
      </c>
      <c r="W7" s="219"/>
      <c r="X7" s="5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37"/>
      <c r="AL7" s="68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53"/>
    </row>
    <row r="8" spans="1:52" s="3" customFormat="1" ht="14.25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M8" s="19" t="s">
        <v>6</v>
      </c>
      <c r="N8" s="5"/>
      <c r="O8" s="5"/>
      <c r="P8" s="5"/>
      <c r="Q8" s="5"/>
      <c r="R8" s="5"/>
      <c r="S8" s="5"/>
      <c r="T8" s="5"/>
      <c r="U8" s="5"/>
      <c r="V8" s="95"/>
      <c r="W8" s="123">
        <v>0</v>
      </c>
      <c r="X8" s="5"/>
      <c r="Y8" s="160" t="s">
        <v>156</v>
      </c>
      <c r="Z8" s="152"/>
      <c r="AA8" s="152"/>
      <c r="AB8" s="152"/>
      <c r="AC8" s="152"/>
      <c r="AD8" s="152"/>
      <c r="AE8" s="172"/>
      <c r="AF8" s="221" t="s">
        <v>166</v>
      </c>
      <c r="AG8" s="222"/>
      <c r="AH8" s="52"/>
      <c r="AI8" s="269" t="s">
        <v>101</v>
      </c>
      <c r="AJ8" s="254"/>
      <c r="AK8" s="49"/>
      <c r="AL8" s="68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53"/>
    </row>
    <row r="9" spans="1:52" s="3" customFormat="1" ht="14.25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M9" s="113">
        <v>704</v>
      </c>
      <c r="N9" s="96"/>
      <c r="O9" s="96"/>
      <c r="P9" s="96"/>
      <c r="Q9" s="96" t="s">
        <v>0</v>
      </c>
      <c r="R9" s="96"/>
      <c r="S9" s="96"/>
      <c r="T9" s="96"/>
      <c r="U9" s="96"/>
      <c r="V9" s="95"/>
      <c r="W9" s="123" t="s">
        <v>0</v>
      </c>
      <c r="X9" s="5"/>
      <c r="Y9" s="223" t="s">
        <v>157</v>
      </c>
      <c r="Z9" s="224"/>
      <c r="AA9" s="224"/>
      <c r="AB9" s="224"/>
      <c r="AC9" s="224"/>
      <c r="AD9" s="224"/>
      <c r="AE9" s="225" t="s">
        <v>158</v>
      </c>
      <c r="AF9" s="247">
        <v>0</v>
      </c>
      <c r="AG9" s="248"/>
      <c r="AH9" s="18"/>
      <c r="AI9" s="249">
        <f>V48</f>
        <v>0</v>
      </c>
      <c r="AJ9" s="250"/>
      <c r="AK9" s="37"/>
      <c r="AL9" s="68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53"/>
    </row>
    <row r="10" spans="1:52" s="5" customFormat="1" ht="12.75">
      <c r="A10" s="127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M10" s="82" t="s">
        <v>12</v>
      </c>
      <c r="N10" s="16"/>
      <c r="O10" s="16"/>
      <c r="P10" s="16"/>
      <c r="Q10" s="16"/>
      <c r="R10" s="16"/>
      <c r="S10" s="16"/>
      <c r="T10" s="16"/>
      <c r="U10" s="16"/>
      <c r="V10" s="20"/>
      <c r="W10" s="58"/>
      <c r="Y10" s="226" t="s">
        <v>203</v>
      </c>
      <c r="Z10" s="224"/>
      <c r="AA10" s="224"/>
      <c r="AB10" s="224"/>
      <c r="AC10" s="224"/>
      <c r="AD10" s="224"/>
      <c r="AE10" s="225" t="s">
        <v>194</v>
      </c>
      <c r="AF10" s="235">
        <v>0</v>
      </c>
      <c r="AG10" s="236"/>
      <c r="AH10" s="18"/>
      <c r="AI10" s="227">
        <f>V14</f>
        <v>0</v>
      </c>
      <c r="AJ10" s="228"/>
      <c r="AK10" s="37"/>
      <c r="AL10" s="68"/>
      <c r="AM10" s="134"/>
      <c r="AN10" s="206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8"/>
    </row>
    <row r="11" spans="1:52" s="5" customFormat="1" ht="12.75">
      <c r="A11" s="97" t="s">
        <v>94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M11" s="19" t="s">
        <v>241</v>
      </c>
      <c r="P11" s="73"/>
      <c r="R11" s="93">
        <v>0</v>
      </c>
      <c r="U11" s="4" t="s">
        <v>110</v>
      </c>
      <c r="V11" s="59"/>
      <c r="W11" s="60"/>
      <c r="Y11" s="226" t="s">
        <v>204</v>
      </c>
      <c r="Z11" s="224"/>
      <c r="AA11" s="224"/>
      <c r="AB11" s="224"/>
      <c r="AC11" s="224"/>
      <c r="AD11" s="224"/>
      <c r="AE11" s="225" t="s">
        <v>195</v>
      </c>
      <c r="AF11" s="235">
        <v>0</v>
      </c>
      <c r="AG11" s="236"/>
      <c r="AH11" s="154"/>
      <c r="AI11" s="227">
        <f>V15</f>
        <v>0</v>
      </c>
      <c r="AJ11" s="228"/>
      <c r="AK11" s="37"/>
      <c r="AL11" s="68"/>
      <c r="AM11" s="132"/>
      <c r="AN11" s="206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8"/>
    </row>
    <row r="12" spans="1:52" s="5" customFormat="1" ht="12.75">
      <c r="A12" s="98" t="s">
        <v>7</v>
      </c>
      <c r="B12" s="98" t="s">
        <v>247</v>
      </c>
      <c r="C12" s="98" t="s">
        <v>8</v>
      </c>
      <c r="D12" s="99"/>
      <c r="E12" s="99" t="s">
        <v>9</v>
      </c>
      <c r="F12" s="96"/>
      <c r="G12" s="100" t="s">
        <v>10</v>
      </c>
      <c r="H12" s="96"/>
      <c r="I12" s="101" t="s">
        <v>11</v>
      </c>
      <c r="J12" s="96"/>
      <c r="K12" s="98"/>
      <c r="M12" s="19" t="s">
        <v>225</v>
      </c>
      <c r="P12" s="73"/>
      <c r="R12" s="93">
        <v>0</v>
      </c>
      <c r="U12" s="4" t="s">
        <v>213</v>
      </c>
      <c r="V12" s="59"/>
      <c r="W12" s="60"/>
      <c r="Y12" s="226" t="s">
        <v>205</v>
      </c>
      <c r="Z12" s="224"/>
      <c r="AA12" s="224"/>
      <c r="AB12" s="224"/>
      <c r="AC12" s="224"/>
      <c r="AD12" s="224"/>
      <c r="AE12" s="225" t="s">
        <v>196</v>
      </c>
      <c r="AF12" s="235">
        <v>0</v>
      </c>
      <c r="AG12" s="236"/>
      <c r="AH12" s="154"/>
      <c r="AI12" s="227">
        <f>V16</f>
        <v>0</v>
      </c>
      <c r="AJ12" s="228"/>
      <c r="AK12" s="37"/>
      <c r="AL12" s="68"/>
      <c r="AM12" s="134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8"/>
    </row>
    <row r="13" spans="1:52" s="5" customFormat="1" ht="12.75">
      <c r="A13" s="102" t="s">
        <v>13</v>
      </c>
      <c r="B13" s="102" t="s">
        <v>14</v>
      </c>
      <c r="C13" s="102"/>
      <c r="D13" s="103"/>
      <c r="E13" s="104"/>
      <c r="F13" s="102"/>
      <c r="G13" s="105"/>
      <c r="H13" s="102"/>
      <c r="I13" s="106"/>
      <c r="J13" s="102"/>
      <c r="K13" s="102"/>
      <c r="M13" s="19" t="s">
        <v>111</v>
      </c>
      <c r="Q13" s="96" t="s">
        <v>20</v>
      </c>
      <c r="R13" s="93"/>
      <c r="U13" s="4" t="s">
        <v>112</v>
      </c>
      <c r="V13" s="15">
        <f>SUM(R11:R12)</f>
        <v>0</v>
      </c>
      <c r="W13" s="199"/>
      <c r="Y13" s="226" t="s">
        <v>206</v>
      </c>
      <c r="Z13" s="224"/>
      <c r="AA13" s="224"/>
      <c r="AB13" s="224"/>
      <c r="AC13" s="224"/>
      <c r="AD13" s="224"/>
      <c r="AE13" s="225" t="s">
        <v>197</v>
      </c>
      <c r="AF13" s="235">
        <v>0</v>
      </c>
      <c r="AG13" s="236"/>
      <c r="AH13" s="154"/>
      <c r="AI13" s="227">
        <f>V17</f>
        <v>0</v>
      </c>
      <c r="AJ13" s="228"/>
      <c r="AK13" s="37"/>
      <c r="AL13" s="68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8"/>
    </row>
    <row r="14" spans="1:52" s="5" customFormat="1" ht="12.75">
      <c r="A14" s="107" t="s">
        <v>102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M14" s="19" t="s">
        <v>113</v>
      </c>
      <c r="Q14" s="96" t="s">
        <v>20</v>
      </c>
      <c r="R14" s="93"/>
      <c r="U14" s="4" t="s">
        <v>114</v>
      </c>
      <c r="V14" s="95">
        <v>0</v>
      </c>
      <c r="W14" s="123">
        <v>0</v>
      </c>
      <c r="Y14" s="164">
        <v>808</v>
      </c>
      <c r="Z14" s="162"/>
      <c r="AA14" s="162"/>
      <c r="AB14" s="162"/>
      <c r="AC14" s="162"/>
      <c r="AD14" s="162"/>
      <c r="AE14" s="165" t="s">
        <v>198</v>
      </c>
      <c r="AF14" s="235">
        <v>0</v>
      </c>
      <c r="AG14" s="236"/>
      <c r="AH14" s="154"/>
      <c r="AI14" s="229">
        <v>0</v>
      </c>
      <c r="AJ14" s="230"/>
      <c r="AK14" s="37"/>
      <c r="AL14" s="68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8"/>
    </row>
    <row r="15" spans="1:52" s="5" customFormat="1" ht="12.75">
      <c r="A15" s="109" t="s">
        <v>103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M15" s="19" t="s">
        <v>115</v>
      </c>
      <c r="Q15" s="96" t="s">
        <v>20</v>
      </c>
      <c r="R15" s="93"/>
      <c r="U15" s="4" t="s">
        <v>114</v>
      </c>
      <c r="V15" s="95">
        <v>0</v>
      </c>
      <c r="W15" s="123">
        <v>0</v>
      </c>
      <c r="Y15" s="164">
        <v>809</v>
      </c>
      <c r="Z15" s="165"/>
      <c r="AA15" s="162"/>
      <c r="AB15" s="162"/>
      <c r="AC15" s="162"/>
      <c r="AD15" s="162"/>
      <c r="AE15" s="165" t="s">
        <v>199</v>
      </c>
      <c r="AF15" s="235">
        <v>0</v>
      </c>
      <c r="AG15" s="236"/>
      <c r="AH15" s="154"/>
      <c r="AI15" s="229">
        <v>0</v>
      </c>
      <c r="AJ15" s="230"/>
      <c r="AK15" s="37"/>
      <c r="AL15" s="68"/>
      <c r="AM15" s="134"/>
      <c r="AN15" s="133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8"/>
    </row>
    <row r="16" spans="1:52" s="5" customFormat="1" ht="12.75">
      <c r="A16" s="110" t="s">
        <v>15</v>
      </c>
      <c r="B16" s="111"/>
      <c r="C16" s="111"/>
      <c r="D16" s="112"/>
      <c r="E16" s="110" t="s">
        <v>16</v>
      </c>
      <c r="F16" s="111"/>
      <c r="G16" s="112"/>
      <c r="H16" s="110" t="s">
        <v>17</v>
      </c>
      <c r="I16" s="111"/>
      <c r="J16" s="111"/>
      <c r="K16" s="112"/>
      <c r="M16" s="19" t="s">
        <v>116</v>
      </c>
      <c r="Q16" s="96" t="s">
        <v>20</v>
      </c>
      <c r="R16" s="93"/>
      <c r="U16" s="4" t="s">
        <v>114</v>
      </c>
      <c r="V16" s="95">
        <v>0</v>
      </c>
      <c r="W16" s="123">
        <v>0</v>
      </c>
      <c r="Y16" s="164">
        <v>810</v>
      </c>
      <c r="Z16" s="165"/>
      <c r="AA16" s="162"/>
      <c r="AB16" s="162"/>
      <c r="AC16" s="162"/>
      <c r="AD16" s="162"/>
      <c r="AE16" s="165" t="s">
        <v>200</v>
      </c>
      <c r="AF16" s="235">
        <v>0</v>
      </c>
      <c r="AG16" s="236"/>
      <c r="AH16" s="154"/>
      <c r="AI16" s="261">
        <f>R20</f>
        <v>0</v>
      </c>
      <c r="AJ16" s="262"/>
      <c r="AK16" s="45"/>
      <c r="AL16" s="68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8"/>
    </row>
    <row r="17" spans="1:52" s="5" customFormat="1" ht="13.5" thickBot="1">
      <c r="A17" s="101"/>
      <c r="B17" s="98"/>
      <c r="C17" s="98"/>
      <c r="D17" s="99"/>
      <c r="E17" s="101"/>
      <c r="F17" s="98"/>
      <c r="G17" s="99"/>
      <c r="H17" s="101"/>
      <c r="I17" s="98"/>
      <c r="J17" s="98"/>
      <c r="K17" s="99"/>
      <c r="M17" s="19" t="s">
        <v>117</v>
      </c>
      <c r="Q17" s="96" t="s">
        <v>20</v>
      </c>
      <c r="R17" s="93"/>
      <c r="U17" s="4" t="s">
        <v>114</v>
      </c>
      <c r="V17" s="95">
        <v>0</v>
      </c>
      <c r="W17" s="123">
        <v>0</v>
      </c>
      <c r="Y17" s="164">
        <v>811</v>
      </c>
      <c r="Z17" s="165"/>
      <c r="AA17" s="162"/>
      <c r="AB17" s="162"/>
      <c r="AC17" s="162"/>
      <c r="AD17" s="162"/>
      <c r="AE17" s="165" t="s">
        <v>201</v>
      </c>
      <c r="AF17" s="235">
        <v>0</v>
      </c>
      <c r="AG17" s="236"/>
      <c r="AH17" s="154"/>
      <c r="AI17" s="229">
        <v>0</v>
      </c>
      <c r="AJ17" s="230"/>
      <c r="AK17" s="48"/>
      <c r="AL17" s="68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8"/>
    </row>
    <row r="18" spans="1:52" s="5" customFormat="1" ht="12.75">
      <c r="A18" s="101" t="s">
        <v>0</v>
      </c>
      <c r="B18" s="98"/>
      <c r="C18" s="98"/>
      <c r="D18" s="99"/>
      <c r="E18" s="101"/>
      <c r="F18" s="98"/>
      <c r="G18" s="99"/>
      <c r="H18" s="101"/>
      <c r="I18" s="98"/>
      <c r="J18" s="98"/>
      <c r="K18" s="99"/>
      <c r="M18" s="113">
        <v>808</v>
      </c>
      <c r="N18" s="96"/>
      <c r="O18" s="96"/>
      <c r="P18" s="96"/>
      <c r="Q18" s="96"/>
      <c r="R18" s="93"/>
      <c r="S18" s="96"/>
      <c r="T18" s="96"/>
      <c r="U18" s="96"/>
      <c r="V18" s="95">
        <v>0</v>
      </c>
      <c r="W18" s="123">
        <v>0</v>
      </c>
      <c r="Y18" s="128" t="s">
        <v>246</v>
      </c>
      <c r="Z18" s="165"/>
      <c r="AA18" s="162"/>
      <c r="AB18" s="162"/>
      <c r="AC18" s="162"/>
      <c r="AD18" s="162"/>
      <c r="AE18" s="165" t="s">
        <v>245</v>
      </c>
      <c r="AF18" s="235">
        <v>0</v>
      </c>
      <c r="AG18" s="236"/>
      <c r="AH18" s="154"/>
      <c r="AI18" s="263">
        <f>V35</f>
        <v>0</v>
      </c>
      <c r="AJ18" s="264"/>
      <c r="AL18" s="68"/>
      <c r="AM18" s="134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8"/>
    </row>
    <row r="19" spans="1:52" s="5" customFormat="1" ht="12.75">
      <c r="A19" s="106"/>
      <c r="B19" s="102"/>
      <c r="C19" s="102"/>
      <c r="D19" s="103"/>
      <c r="E19" s="106"/>
      <c r="F19" s="102"/>
      <c r="G19" s="103"/>
      <c r="H19" s="106"/>
      <c r="I19" s="102"/>
      <c r="J19" s="102"/>
      <c r="K19" s="103"/>
      <c r="M19" s="82" t="s">
        <v>18</v>
      </c>
      <c r="N19" s="16"/>
      <c r="O19" s="16"/>
      <c r="P19" s="16"/>
      <c r="Q19" s="16"/>
      <c r="R19" s="16"/>
      <c r="S19" s="16"/>
      <c r="T19" s="16"/>
      <c r="U19" s="16"/>
      <c r="V19" s="20"/>
      <c r="W19" s="58"/>
      <c r="Y19" s="163" t="s">
        <v>207</v>
      </c>
      <c r="Z19" s="165"/>
      <c r="AA19" s="162"/>
      <c r="AB19" s="162"/>
      <c r="AC19" s="162"/>
      <c r="AD19" s="162"/>
      <c r="AE19" s="165" t="s">
        <v>223</v>
      </c>
      <c r="AF19" s="235">
        <v>0</v>
      </c>
      <c r="AG19" s="236"/>
      <c r="AH19" s="154"/>
      <c r="AI19" s="263">
        <f>V37</f>
        <v>0</v>
      </c>
      <c r="AJ19" s="264"/>
      <c r="AK19" s="36"/>
      <c r="AL19" s="68"/>
      <c r="AM19" s="134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8"/>
    </row>
    <row r="20" spans="1:52" s="5" customFormat="1" ht="12.75">
      <c r="A20" s="110" t="s">
        <v>19</v>
      </c>
      <c r="B20" s="111"/>
      <c r="C20" s="111"/>
      <c r="D20" s="112"/>
      <c r="E20" s="110" t="s">
        <v>22</v>
      </c>
      <c r="F20" s="111"/>
      <c r="G20" s="112"/>
      <c r="H20" s="110" t="s">
        <v>27</v>
      </c>
      <c r="I20" s="112"/>
      <c r="J20" s="111"/>
      <c r="K20" s="112" t="s">
        <v>242</v>
      </c>
      <c r="M20" s="101" t="s">
        <v>92</v>
      </c>
      <c r="N20" s="96"/>
      <c r="O20" s="96"/>
      <c r="P20" s="96"/>
      <c r="Q20" s="96"/>
      <c r="R20" s="96"/>
      <c r="T20" s="127"/>
      <c r="U20" s="124" t="s">
        <v>120</v>
      </c>
      <c r="V20" s="95">
        <v>0</v>
      </c>
      <c r="W20" s="123">
        <v>0</v>
      </c>
      <c r="Y20" s="214" t="s">
        <v>208</v>
      </c>
      <c r="Z20" s="165"/>
      <c r="AA20" s="162"/>
      <c r="AB20" s="162"/>
      <c r="AC20" s="162"/>
      <c r="AD20" s="162"/>
      <c r="AE20" s="165" t="s">
        <v>202</v>
      </c>
      <c r="AF20" s="235">
        <v>0</v>
      </c>
      <c r="AG20" s="236"/>
      <c r="AH20" s="154"/>
      <c r="AI20" s="261">
        <f>V21</f>
        <v>0</v>
      </c>
      <c r="AJ20" s="262"/>
      <c r="AK20" s="36"/>
      <c r="AL20" s="68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8"/>
    </row>
    <row r="21" spans="1:52" s="5" customFormat="1" ht="12.75">
      <c r="A21" s="101"/>
      <c r="B21" s="98"/>
      <c r="C21" s="98"/>
      <c r="D21" s="99"/>
      <c r="E21" s="101"/>
      <c r="F21" s="98"/>
      <c r="G21" s="99"/>
      <c r="H21" s="101"/>
      <c r="I21" s="99"/>
      <c r="J21" s="98"/>
      <c r="K21" s="99"/>
      <c r="M21" s="101" t="s">
        <v>21</v>
      </c>
      <c r="N21" s="96"/>
      <c r="O21" s="96"/>
      <c r="P21" s="96"/>
      <c r="Q21" s="96" t="s">
        <v>248</v>
      </c>
      <c r="R21" s="96"/>
      <c r="T21" s="127"/>
      <c r="U21" s="124" t="s">
        <v>114</v>
      </c>
      <c r="V21" s="95">
        <v>0</v>
      </c>
      <c r="W21" s="123">
        <v>0</v>
      </c>
      <c r="Y21" s="214"/>
      <c r="Z21" s="165"/>
      <c r="AA21" s="162"/>
      <c r="AB21" s="162"/>
      <c r="AC21" s="162"/>
      <c r="AD21" s="162"/>
      <c r="AE21" s="165"/>
      <c r="AF21" s="235">
        <v>0</v>
      </c>
      <c r="AG21" s="236"/>
      <c r="AH21" s="162"/>
      <c r="AI21" s="229">
        <v>0</v>
      </c>
      <c r="AJ21" s="230"/>
      <c r="AL21" s="68"/>
      <c r="AM21" s="134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8"/>
    </row>
    <row r="22" spans="1:52" s="5" customFormat="1" ht="12.75">
      <c r="A22" s="101" t="s">
        <v>0</v>
      </c>
      <c r="B22" s="98"/>
      <c r="C22" s="98"/>
      <c r="D22" s="99"/>
      <c r="E22" s="106"/>
      <c r="F22" s="102"/>
      <c r="G22" s="103"/>
      <c r="H22" s="106"/>
      <c r="I22" s="103"/>
      <c r="J22" s="102"/>
      <c r="K22" s="103"/>
      <c r="M22" s="101" t="s">
        <v>118</v>
      </c>
      <c r="N22" s="96"/>
      <c r="O22" s="96"/>
      <c r="P22" s="96"/>
      <c r="Q22" s="96" t="s">
        <v>249</v>
      </c>
      <c r="R22" s="96"/>
      <c r="T22" s="127"/>
      <c r="U22" s="125" t="s">
        <v>119</v>
      </c>
      <c r="V22" s="95">
        <v>0</v>
      </c>
      <c r="W22" s="123">
        <v>0</v>
      </c>
      <c r="Y22" s="214"/>
      <c r="Z22" s="165"/>
      <c r="AA22" s="162"/>
      <c r="AB22" s="162"/>
      <c r="AC22" s="162"/>
      <c r="AD22" s="162"/>
      <c r="AE22" s="165"/>
      <c r="AF22" s="235">
        <v>0</v>
      </c>
      <c r="AG22" s="236"/>
      <c r="AH22" s="162"/>
      <c r="AI22" s="229">
        <v>0</v>
      </c>
      <c r="AJ22" s="230"/>
      <c r="AL22" s="68"/>
      <c r="AM22" s="134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8"/>
    </row>
    <row r="23" spans="1:52" s="5" customFormat="1" ht="12.75">
      <c r="A23" s="101"/>
      <c r="B23" s="98"/>
      <c r="C23" s="98"/>
      <c r="D23" s="99"/>
      <c r="E23" s="110" t="s">
        <v>23</v>
      </c>
      <c r="F23" s="111"/>
      <c r="G23" s="112"/>
      <c r="H23" s="110" t="s">
        <v>97</v>
      </c>
      <c r="I23" s="111"/>
      <c r="J23" s="111"/>
      <c r="K23" s="112"/>
      <c r="M23" s="113">
        <v>904</v>
      </c>
      <c r="N23" s="96"/>
      <c r="O23" s="96"/>
      <c r="P23" s="96"/>
      <c r="Q23" s="96"/>
      <c r="R23" s="96"/>
      <c r="S23" s="96"/>
      <c r="T23" s="96"/>
      <c r="U23" s="93"/>
      <c r="V23" s="95">
        <v>0</v>
      </c>
      <c r="W23" s="123">
        <v>0</v>
      </c>
      <c r="Y23" s="214"/>
      <c r="Z23" s="165"/>
      <c r="AA23" s="162"/>
      <c r="AB23" s="162"/>
      <c r="AC23" s="162"/>
      <c r="AD23" s="162"/>
      <c r="AE23" s="165"/>
      <c r="AF23" s="235">
        <v>0</v>
      </c>
      <c r="AG23" s="236"/>
      <c r="AH23" s="162"/>
      <c r="AI23" s="229">
        <v>0</v>
      </c>
      <c r="AJ23" s="230"/>
      <c r="AL23" s="68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8"/>
    </row>
    <row r="24" spans="1:52" s="5" customFormat="1" ht="13.5" thickBot="1">
      <c r="A24" s="106" t="s">
        <v>0</v>
      </c>
      <c r="B24" s="102"/>
      <c r="C24" s="102"/>
      <c r="D24" s="103"/>
      <c r="E24" s="106"/>
      <c r="F24" s="102"/>
      <c r="G24" s="103"/>
      <c r="H24" s="106"/>
      <c r="I24" s="102"/>
      <c r="J24" s="102"/>
      <c r="K24" s="103"/>
      <c r="M24" s="113">
        <v>905</v>
      </c>
      <c r="N24" s="96"/>
      <c r="O24" s="96"/>
      <c r="P24" s="96"/>
      <c r="Q24" s="96"/>
      <c r="R24" s="96"/>
      <c r="S24" s="96"/>
      <c r="T24" s="96"/>
      <c r="U24" s="93"/>
      <c r="V24" s="95">
        <v>0</v>
      </c>
      <c r="W24" s="123">
        <v>0</v>
      </c>
      <c r="Y24" s="166"/>
      <c r="Z24" s="215"/>
      <c r="AA24" s="216"/>
      <c r="AB24" s="216"/>
      <c r="AC24" s="216"/>
      <c r="AD24" s="216"/>
      <c r="AE24" s="215"/>
      <c r="AF24" s="239">
        <v>0</v>
      </c>
      <c r="AG24" s="240"/>
      <c r="AH24" s="162"/>
      <c r="AI24" s="255">
        <v>0</v>
      </c>
      <c r="AJ24" s="256"/>
      <c r="AL24" s="68"/>
      <c r="AM24" s="134"/>
      <c r="AN24" s="132"/>
      <c r="AO24" s="132"/>
      <c r="AP24" s="132"/>
      <c r="AQ24" s="132"/>
      <c r="AR24" s="132"/>
      <c r="AS24" s="132"/>
      <c r="AT24" s="132"/>
      <c r="AU24" s="132"/>
      <c r="AV24" s="132"/>
      <c r="AW24" s="134"/>
      <c r="AX24" s="132"/>
      <c r="AY24" s="132"/>
      <c r="AZ24" s="18"/>
    </row>
    <row r="25" spans="13:52" s="5" customFormat="1" ht="13.5" thickBot="1">
      <c r="M25" s="82" t="s">
        <v>24</v>
      </c>
      <c r="N25" s="16"/>
      <c r="O25" s="16"/>
      <c r="P25" s="16"/>
      <c r="Q25" s="16"/>
      <c r="R25" s="16"/>
      <c r="S25" s="16"/>
      <c r="T25" s="16"/>
      <c r="U25" s="16"/>
      <c r="V25" s="20"/>
      <c r="W25" s="58"/>
      <c r="Y25" s="211"/>
      <c r="Z25" s="212"/>
      <c r="AA25" s="212"/>
      <c r="AB25" s="212"/>
      <c r="AC25" s="212"/>
      <c r="AD25" s="212"/>
      <c r="AE25" s="213" t="s">
        <v>160</v>
      </c>
      <c r="AF25" s="241">
        <f>SUM(AF9:AF24)</f>
        <v>0</v>
      </c>
      <c r="AG25" s="242"/>
      <c r="AH25" s="167"/>
      <c r="AI25" s="243">
        <f>SUM(AI9:AI24)</f>
        <v>0</v>
      </c>
      <c r="AJ25" s="244"/>
      <c r="AL25" s="68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8"/>
    </row>
    <row r="26" spans="1:52" s="5" customFormat="1" ht="13.5" thickBot="1">
      <c r="A26" s="83" t="s">
        <v>28</v>
      </c>
      <c r="B26" s="84" t="s">
        <v>29</v>
      </c>
      <c r="C26" s="85"/>
      <c r="D26" s="85"/>
      <c r="E26" s="57"/>
      <c r="F26" s="38" t="s">
        <v>30</v>
      </c>
      <c r="G26" s="38" t="s">
        <v>31</v>
      </c>
      <c r="H26" s="39"/>
      <c r="I26" s="39"/>
      <c r="J26" s="40"/>
      <c r="K26" s="41"/>
      <c r="M26" s="101" t="s">
        <v>121</v>
      </c>
      <c r="N26" s="96"/>
      <c r="O26" s="96"/>
      <c r="P26" s="96"/>
      <c r="Q26" s="96"/>
      <c r="R26" s="93"/>
      <c r="U26" s="126" t="s">
        <v>122</v>
      </c>
      <c r="V26" s="15">
        <f>SUM(U27:U33)-SUM(W27:W33)</f>
        <v>0</v>
      </c>
      <c r="W26" s="60"/>
      <c r="Y26" s="168"/>
      <c r="Z26" s="167"/>
      <c r="AA26" s="167"/>
      <c r="AB26" s="167"/>
      <c r="AC26" s="167"/>
      <c r="AD26" s="167"/>
      <c r="AE26" s="169" t="s">
        <v>161</v>
      </c>
      <c r="AF26" s="245">
        <f>SUM(AI25-AF25)</f>
        <v>0</v>
      </c>
      <c r="AG26" s="246"/>
      <c r="AH26" s="218"/>
      <c r="AI26" s="220" t="s">
        <v>162</v>
      </c>
      <c r="AJ26" s="170">
        <f>IF(AF25=0,0,AF26/AF25)</f>
        <v>0</v>
      </c>
      <c r="AL26" s="68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8"/>
    </row>
    <row r="27" spans="1:52" s="5" customFormat="1" ht="12.75">
      <c r="A27" s="75" t="s">
        <v>32</v>
      </c>
      <c r="E27" s="6"/>
      <c r="F27" s="14" t="s">
        <v>33</v>
      </c>
      <c r="J27" s="19"/>
      <c r="K27" s="6"/>
      <c r="M27" s="128" t="s">
        <v>123</v>
      </c>
      <c r="N27" s="96"/>
      <c r="O27" s="96"/>
      <c r="P27" s="96"/>
      <c r="Q27" s="127" t="s">
        <v>25</v>
      </c>
      <c r="R27" s="93">
        <v>0</v>
      </c>
      <c r="S27" s="127" t="s">
        <v>26</v>
      </c>
      <c r="T27" s="96"/>
      <c r="U27" s="94">
        <f aca="true" t="shared" si="0" ref="U27:U32">(P27*R27)</f>
        <v>0</v>
      </c>
      <c r="V27" s="59"/>
      <c r="W27" s="123">
        <v>0</v>
      </c>
      <c r="Y27" s="150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L27" s="68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8"/>
    </row>
    <row r="28" spans="1:52" s="5" customFormat="1" ht="12.75">
      <c r="A28" s="19" t="s">
        <v>34</v>
      </c>
      <c r="E28" s="95">
        <v>0</v>
      </c>
      <c r="F28" s="5" t="s">
        <v>35</v>
      </c>
      <c r="J28" s="19"/>
      <c r="K28" s="15">
        <f>(E28)</f>
        <v>0</v>
      </c>
      <c r="M28" s="128" t="s">
        <v>124</v>
      </c>
      <c r="N28" s="96"/>
      <c r="O28" s="96"/>
      <c r="P28" s="96"/>
      <c r="Q28" s="127" t="s">
        <v>25</v>
      </c>
      <c r="R28" s="93">
        <v>0</v>
      </c>
      <c r="S28" s="127" t="s">
        <v>26</v>
      </c>
      <c r="T28" s="96"/>
      <c r="U28" s="94">
        <f t="shared" si="0"/>
        <v>0</v>
      </c>
      <c r="V28" s="59"/>
      <c r="W28" s="123">
        <v>0</v>
      </c>
      <c r="Y28" s="151" t="s">
        <v>170</v>
      </c>
      <c r="Z28" s="152"/>
      <c r="AA28" s="152"/>
      <c r="AB28" s="152"/>
      <c r="AC28" s="152"/>
      <c r="AD28" s="152"/>
      <c r="AE28" s="152"/>
      <c r="AF28" s="251" t="s">
        <v>166</v>
      </c>
      <c r="AG28" s="252"/>
      <c r="AH28" s="70"/>
      <c r="AI28" s="253" t="s">
        <v>101</v>
      </c>
      <c r="AJ28" s="254"/>
      <c r="AL28" s="68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8"/>
    </row>
    <row r="29" spans="1:52" s="5" customFormat="1" ht="12.75">
      <c r="A29" s="19" t="s">
        <v>36</v>
      </c>
      <c r="E29" s="95" t="s">
        <v>0</v>
      </c>
      <c r="F29" s="5" t="s">
        <v>37</v>
      </c>
      <c r="J29" s="19"/>
      <c r="K29" s="15" t="s">
        <v>0</v>
      </c>
      <c r="M29" s="128" t="s">
        <v>125</v>
      </c>
      <c r="N29" s="96"/>
      <c r="O29" s="96"/>
      <c r="P29" s="96"/>
      <c r="Q29" s="127" t="s">
        <v>25</v>
      </c>
      <c r="R29" s="93">
        <v>0</v>
      </c>
      <c r="S29" s="127" t="s">
        <v>26</v>
      </c>
      <c r="T29" s="96"/>
      <c r="U29" s="94">
        <f t="shared" si="0"/>
        <v>0</v>
      </c>
      <c r="V29" s="59"/>
      <c r="W29" s="123">
        <v>0</v>
      </c>
      <c r="Y29" s="153" t="s">
        <v>163</v>
      </c>
      <c r="Z29" s="154"/>
      <c r="AA29" s="154"/>
      <c r="AB29" s="154"/>
      <c r="AC29" s="154"/>
      <c r="AD29" s="154"/>
      <c r="AE29" s="154" t="s">
        <v>164</v>
      </c>
      <c r="AF29" s="247">
        <v>0</v>
      </c>
      <c r="AG29" s="248"/>
      <c r="AH29" s="18"/>
      <c r="AI29" s="249">
        <f>(V26)</f>
        <v>0</v>
      </c>
      <c r="AJ29" s="250"/>
      <c r="AL29" s="68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8"/>
    </row>
    <row r="30" spans="1:52" s="5" customFormat="1" ht="12.75">
      <c r="A30" s="19" t="s">
        <v>39</v>
      </c>
      <c r="E30" s="95"/>
      <c r="F30" s="114">
        <v>403</v>
      </c>
      <c r="G30" s="96"/>
      <c r="H30" s="96"/>
      <c r="I30" s="96"/>
      <c r="J30" s="101"/>
      <c r="K30" s="95"/>
      <c r="M30" s="113">
        <v>1005</v>
      </c>
      <c r="N30" s="96"/>
      <c r="O30" s="96"/>
      <c r="P30" s="96"/>
      <c r="Q30" s="96" t="s">
        <v>25</v>
      </c>
      <c r="R30" s="93">
        <v>0</v>
      </c>
      <c r="S30" s="96" t="s">
        <v>26</v>
      </c>
      <c r="T30" s="96"/>
      <c r="U30" s="94">
        <f t="shared" si="0"/>
        <v>0</v>
      </c>
      <c r="V30" s="59"/>
      <c r="W30" s="123">
        <v>0</v>
      </c>
      <c r="Y30" s="153" t="s">
        <v>165</v>
      </c>
      <c r="Z30" s="154"/>
      <c r="AA30" s="154"/>
      <c r="AB30" s="154"/>
      <c r="AC30" s="154"/>
      <c r="AD30" s="154"/>
      <c r="AE30" s="154" t="s">
        <v>167</v>
      </c>
      <c r="AF30" s="235">
        <v>0</v>
      </c>
      <c r="AG30" s="236"/>
      <c r="AH30" s="18"/>
      <c r="AI30" s="227">
        <f>(V20)</f>
        <v>0</v>
      </c>
      <c r="AJ30" s="228"/>
      <c r="AL30" s="68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8"/>
    </row>
    <row r="31" spans="1:52" s="5" customFormat="1" ht="12.75">
      <c r="A31" s="76" t="s">
        <v>41</v>
      </c>
      <c r="E31" s="15">
        <f>(V64)</f>
        <v>0</v>
      </c>
      <c r="F31" s="96"/>
      <c r="G31" s="96"/>
      <c r="H31" s="96"/>
      <c r="I31" s="96"/>
      <c r="J31" s="101"/>
      <c r="K31" s="95"/>
      <c r="M31" s="113">
        <v>1006</v>
      </c>
      <c r="N31" s="96"/>
      <c r="O31" s="96"/>
      <c r="P31" s="96"/>
      <c r="Q31" s="96" t="s">
        <v>25</v>
      </c>
      <c r="R31" s="93">
        <v>0</v>
      </c>
      <c r="S31" s="96" t="s">
        <v>26</v>
      </c>
      <c r="T31" s="96"/>
      <c r="U31" s="94">
        <f t="shared" si="0"/>
        <v>0</v>
      </c>
      <c r="V31" s="59"/>
      <c r="W31" s="123">
        <v>0</v>
      </c>
      <c r="Y31" s="171" t="s">
        <v>168</v>
      </c>
      <c r="Z31" s="154"/>
      <c r="AA31" s="154"/>
      <c r="AB31" s="154"/>
      <c r="AC31" s="154"/>
      <c r="AD31" s="154"/>
      <c r="AE31" s="154" t="s">
        <v>169</v>
      </c>
      <c r="AF31" s="235">
        <v>0</v>
      </c>
      <c r="AG31" s="236"/>
      <c r="AH31" s="154"/>
      <c r="AI31" s="227">
        <f>(V22)</f>
        <v>0</v>
      </c>
      <c r="AJ31" s="228"/>
      <c r="AL31" s="68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8"/>
    </row>
    <row r="32" spans="1:52" s="5" customFormat="1" ht="12.75">
      <c r="A32" s="113">
        <v>104</v>
      </c>
      <c r="B32" s="96"/>
      <c r="C32" s="96"/>
      <c r="D32" s="96"/>
      <c r="E32" s="95"/>
      <c r="F32" s="114">
        <v>404</v>
      </c>
      <c r="G32" s="96"/>
      <c r="H32" s="96"/>
      <c r="I32" s="96"/>
      <c r="J32" s="101"/>
      <c r="K32" s="95"/>
      <c r="M32" s="113">
        <v>1007</v>
      </c>
      <c r="N32" s="96"/>
      <c r="O32" s="96"/>
      <c r="P32" s="96"/>
      <c r="Q32" s="96" t="s">
        <v>25</v>
      </c>
      <c r="R32" s="93">
        <v>0</v>
      </c>
      <c r="S32" s="96" t="s">
        <v>26</v>
      </c>
      <c r="T32" s="96"/>
      <c r="U32" s="94">
        <f t="shared" si="0"/>
        <v>0</v>
      </c>
      <c r="V32" s="59"/>
      <c r="W32" s="123">
        <v>0</v>
      </c>
      <c r="Y32" s="161"/>
      <c r="Z32" s="162"/>
      <c r="AA32" s="162"/>
      <c r="AB32" s="162"/>
      <c r="AC32" s="162"/>
      <c r="AD32" s="162"/>
      <c r="AE32" s="162" t="s">
        <v>159</v>
      </c>
      <c r="AF32" s="235">
        <v>0</v>
      </c>
      <c r="AG32" s="236"/>
      <c r="AH32" s="162"/>
      <c r="AI32" s="229">
        <v>0</v>
      </c>
      <c r="AJ32" s="230"/>
      <c r="AK32" s="51"/>
      <c r="AL32" s="68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8"/>
    </row>
    <row r="33" spans="1:52" s="5" customFormat="1" ht="12.75">
      <c r="A33" s="113">
        <v>105</v>
      </c>
      <c r="B33" s="96"/>
      <c r="C33" s="96"/>
      <c r="D33" s="96"/>
      <c r="E33" s="95"/>
      <c r="F33" s="114">
        <v>405</v>
      </c>
      <c r="G33" s="96"/>
      <c r="H33" s="96"/>
      <c r="I33" s="96"/>
      <c r="J33" s="101"/>
      <c r="K33" s="95"/>
      <c r="M33" s="217" t="s">
        <v>38</v>
      </c>
      <c r="N33" s="96"/>
      <c r="O33" s="96"/>
      <c r="P33" s="96" t="s">
        <v>0</v>
      </c>
      <c r="Q33" s="96" t="s">
        <v>0</v>
      </c>
      <c r="R33" s="93"/>
      <c r="S33" s="96" t="s">
        <v>0</v>
      </c>
      <c r="T33" s="96"/>
      <c r="U33" s="93">
        <v>0</v>
      </c>
      <c r="V33" s="59"/>
      <c r="W33" s="123">
        <v>0</v>
      </c>
      <c r="Y33" s="161"/>
      <c r="Z33" s="162"/>
      <c r="AA33" s="162"/>
      <c r="AB33" s="162"/>
      <c r="AC33" s="162"/>
      <c r="AD33" s="162"/>
      <c r="AE33" s="162" t="s">
        <v>159</v>
      </c>
      <c r="AF33" s="235">
        <v>0</v>
      </c>
      <c r="AG33" s="236"/>
      <c r="AH33" s="162"/>
      <c r="AI33" s="229">
        <v>0</v>
      </c>
      <c r="AJ33" s="230"/>
      <c r="AK33" s="37"/>
      <c r="AL33" s="68"/>
      <c r="AM33" s="132"/>
      <c r="AN33" s="132"/>
      <c r="AO33" s="132"/>
      <c r="AP33" s="132"/>
      <c r="AQ33" s="132"/>
      <c r="AR33" s="132"/>
      <c r="AS33" s="132"/>
      <c r="AT33" s="132"/>
      <c r="AU33" s="132"/>
      <c r="AV33" s="198"/>
      <c r="AW33" s="132"/>
      <c r="AX33" s="198"/>
      <c r="AY33" s="132"/>
      <c r="AZ33" s="18"/>
    </row>
    <row r="34" spans="1:52" s="5" customFormat="1" ht="12.75">
      <c r="A34" s="75" t="s">
        <v>42</v>
      </c>
      <c r="E34" s="15"/>
      <c r="F34" s="14" t="s">
        <v>43</v>
      </c>
      <c r="J34" s="19"/>
      <c r="K34" s="15"/>
      <c r="M34" s="82" t="s">
        <v>40</v>
      </c>
      <c r="N34" s="16"/>
      <c r="O34" s="16"/>
      <c r="P34" s="16"/>
      <c r="Q34" s="16"/>
      <c r="R34" s="16"/>
      <c r="S34" s="16"/>
      <c r="T34" s="16"/>
      <c r="U34" s="16"/>
      <c r="V34" s="20"/>
      <c r="W34" s="65" t="s">
        <v>209</v>
      </c>
      <c r="Y34" s="163"/>
      <c r="Z34" s="162"/>
      <c r="AA34" s="162"/>
      <c r="AB34" s="162"/>
      <c r="AC34" s="162"/>
      <c r="AD34" s="162"/>
      <c r="AE34" s="165" t="s">
        <v>159</v>
      </c>
      <c r="AF34" s="235">
        <v>0</v>
      </c>
      <c r="AG34" s="236"/>
      <c r="AH34" s="162"/>
      <c r="AI34" s="231">
        <v>0</v>
      </c>
      <c r="AJ34" s="232"/>
      <c r="AK34" s="37"/>
      <c r="AL34" s="68"/>
      <c r="AM34" s="132"/>
      <c r="AN34" s="132"/>
      <c r="AO34" s="132"/>
      <c r="AP34" s="132"/>
      <c r="AQ34" s="132"/>
      <c r="AR34" s="132"/>
      <c r="AS34" s="132"/>
      <c r="AT34" s="132"/>
      <c r="AU34" s="132"/>
      <c r="AV34" s="198"/>
      <c r="AW34" s="132"/>
      <c r="AX34" s="198"/>
      <c r="AY34" s="132"/>
      <c r="AZ34" s="18"/>
    </row>
    <row r="35" spans="1:52" s="5" customFormat="1" ht="12.75">
      <c r="A35" s="101" t="s">
        <v>44</v>
      </c>
      <c r="B35" s="96"/>
      <c r="C35" s="115" t="s">
        <v>20</v>
      </c>
      <c r="D35" s="96"/>
      <c r="E35" s="95"/>
      <c r="F35" s="96" t="s">
        <v>45</v>
      </c>
      <c r="G35" s="96"/>
      <c r="H35" s="115" t="s">
        <v>20</v>
      </c>
      <c r="I35" s="96"/>
      <c r="J35" s="101"/>
      <c r="K35" s="95"/>
      <c r="M35" s="19" t="s">
        <v>127</v>
      </c>
      <c r="R35" s="8"/>
      <c r="U35" s="4" t="s">
        <v>126</v>
      </c>
      <c r="V35" s="15">
        <f>SUM(U36,U43,U44,U45,U46+T38)+AddFees!D15</f>
        <v>0</v>
      </c>
      <c r="W35" s="60"/>
      <c r="Y35" s="187"/>
      <c r="Z35" s="176"/>
      <c r="AA35" s="176"/>
      <c r="AB35" s="176"/>
      <c r="AC35" s="176"/>
      <c r="AD35" s="176"/>
      <c r="AE35" s="200" t="s">
        <v>159</v>
      </c>
      <c r="AF35" s="237">
        <v>0</v>
      </c>
      <c r="AG35" s="238"/>
      <c r="AH35" s="176"/>
      <c r="AI35" s="233">
        <v>0</v>
      </c>
      <c r="AJ35" s="234"/>
      <c r="AK35" s="37"/>
      <c r="AL35" s="68"/>
      <c r="AM35" s="132"/>
      <c r="AN35" s="132"/>
      <c r="AO35" s="132"/>
      <c r="AP35" s="132"/>
      <c r="AQ35" s="132"/>
      <c r="AR35" s="132"/>
      <c r="AS35" s="132"/>
      <c r="AT35" s="132"/>
      <c r="AU35" s="132"/>
      <c r="AV35" s="198"/>
      <c r="AW35" s="132"/>
      <c r="AX35" s="198"/>
      <c r="AY35" s="132"/>
      <c r="AZ35" s="18"/>
    </row>
    <row r="36" spans="1:52" s="5" customFormat="1" ht="12.75">
      <c r="A36" s="101" t="s">
        <v>46</v>
      </c>
      <c r="B36" s="96"/>
      <c r="C36" s="115" t="s">
        <v>20</v>
      </c>
      <c r="D36" s="96"/>
      <c r="E36" s="95"/>
      <c r="F36" s="96" t="s">
        <v>47</v>
      </c>
      <c r="G36" s="96"/>
      <c r="H36" s="115" t="s">
        <v>20</v>
      </c>
      <c r="I36" s="96"/>
      <c r="J36" s="101"/>
      <c r="K36" s="95"/>
      <c r="M36" s="19" t="s">
        <v>128</v>
      </c>
      <c r="R36" s="8"/>
      <c r="U36" s="93">
        <v>0</v>
      </c>
      <c r="V36" s="59" t="s">
        <v>0</v>
      </c>
      <c r="W36" s="123">
        <v>0</v>
      </c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37"/>
      <c r="AL36" s="68"/>
      <c r="AM36" s="132"/>
      <c r="AN36" s="132"/>
      <c r="AO36" s="132"/>
      <c r="AP36" s="132"/>
      <c r="AQ36" s="132"/>
      <c r="AR36" s="132"/>
      <c r="AS36" s="132"/>
      <c r="AT36" s="132"/>
      <c r="AU36" s="132"/>
      <c r="AV36" s="198"/>
      <c r="AW36" s="132"/>
      <c r="AX36" s="198"/>
      <c r="AY36" s="132"/>
      <c r="AZ36" s="18"/>
    </row>
    <row r="37" spans="1:52" s="5" customFormat="1" ht="12.75">
      <c r="A37" s="101" t="s">
        <v>48</v>
      </c>
      <c r="B37" s="96"/>
      <c r="C37" s="115" t="s">
        <v>20</v>
      </c>
      <c r="D37" s="96"/>
      <c r="E37" s="95"/>
      <c r="F37" s="96" t="s">
        <v>49</v>
      </c>
      <c r="G37" s="96"/>
      <c r="H37" s="115" t="s">
        <v>20</v>
      </c>
      <c r="I37" s="96"/>
      <c r="J37" s="101"/>
      <c r="K37" s="95"/>
      <c r="M37" s="19" t="s">
        <v>129</v>
      </c>
      <c r="R37" s="8"/>
      <c r="U37" s="4" t="s">
        <v>130</v>
      </c>
      <c r="V37" s="95">
        <v>0</v>
      </c>
      <c r="W37" s="199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45"/>
      <c r="AL37" s="68"/>
      <c r="AM37" s="132"/>
      <c r="AN37" s="132"/>
      <c r="AO37" s="132"/>
      <c r="AP37" s="132"/>
      <c r="AQ37" s="132"/>
      <c r="AR37" s="132"/>
      <c r="AS37" s="132"/>
      <c r="AT37" s="132"/>
      <c r="AU37" s="132"/>
      <c r="AV37" s="198"/>
      <c r="AW37" s="132"/>
      <c r="AX37" s="198"/>
      <c r="AY37" s="132"/>
      <c r="AZ37" s="18"/>
    </row>
    <row r="38" spans="1:52" s="5" customFormat="1" ht="12.75">
      <c r="A38" s="113">
        <v>109</v>
      </c>
      <c r="B38" s="96"/>
      <c r="C38" s="96" t="s">
        <v>0</v>
      </c>
      <c r="D38" s="96"/>
      <c r="E38" s="95" t="s">
        <v>0</v>
      </c>
      <c r="F38" s="114">
        <v>409</v>
      </c>
      <c r="G38" s="96"/>
      <c r="H38" s="96"/>
      <c r="I38" s="96"/>
      <c r="J38" s="101"/>
      <c r="K38" s="95" t="s">
        <v>0</v>
      </c>
      <c r="M38" s="19" t="s">
        <v>131</v>
      </c>
      <c r="R38" s="8"/>
      <c r="T38" s="93">
        <v>0</v>
      </c>
      <c r="V38" s="59"/>
      <c r="W38" s="199"/>
      <c r="Y38" s="151" t="s">
        <v>171</v>
      </c>
      <c r="Z38" s="152"/>
      <c r="AA38" s="152"/>
      <c r="AB38" s="152"/>
      <c r="AC38" s="152"/>
      <c r="AD38" s="172"/>
      <c r="AE38" s="173"/>
      <c r="AF38" s="174"/>
      <c r="AG38" s="174"/>
      <c r="AH38" s="174"/>
      <c r="AI38" s="174"/>
      <c r="AJ38" s="175"/>
      <c r="AK38" s="36"/>
      <c r="AL38" s="68"/>
      <c r="AM38" s="132"/>
      <c r="AN38" s="132"/>
      <c r="AO38" s="132"/>
      <c r="AP38" s="132"/>
      <c r="AQ38" s="132"/>
      <c r="AR38" s="132"/>
      <c r="AS38" s="132"/>
      <c r="AT38" s="132"/>
      <c r="AU38" s="132"/>
      <c r="AV38" s="198"/>
      <c r="AW38" s="132"/>
      <c r="AX38" s="198"/>
      <c r="AY38" s="132"/>
      <c r="AZ38" s="18"/>
    </row>
    <row r="39" spans="1:52" s="5" customFormat="1" ht="12.75">
      <c r="A39" s="113">
        <v>110</v>
      </c>
      <c r="B39" s="96" t="s">
        <v>0</v>
      </c>
      <c r="C39" s="96" t="s">
        <v>0</v>
      </c>
      <c r="D39" s="96"/>
      <c r="E39" s="95" t="s">
        <v>0</v>
      </c>
      <c r="F39" s="114">
        <v>410</v>
      </c>
      <c r="G39" s="96"/>
      <c r="H39" s="96"/>
      <c r="I39" s="96"/>
      <c r="J39" s="101"/>
      <c r="K39" s="95" t="s">
        <v>0</v>
      </c>
      <c r="M39" s="19" t="s">
        <v>219</v>
      </c>
      <c r="Q39" s="93">
        <v>0</v>
      </c>
      <c r="R39" s="8"/>
      <c r="U39" s="8"/>
      <c r="V39" s="59"/>
      <c r="W39" s="199"/>
      <c r="Y39" s="156" t="s">
        <v>172</v>
      </c>
      <c r="Z39" s="157"/>
      <c r="AA39" s="157"/>
      <c r="AB39" s="157"/>
      <c r="AC39" s="157"/>
      <c r="AD39" s="158"/>
      <c r="AE39" s="159">
        <v>0</v>
      </c>
      <c r="AF39" s="176"/>
      <c r="AG39" s="176"/>
      <c r="AH39" s="176"/>
      <c r="AI39" s="176"/>
      <c r="AJ39" s="177"/>
      <c r="AK39" s="36"/>
      <c r="AL39" s="68"/>
      <c r="AM39" s="132"/>
      <c r="AN39" s="132"/>
      <c r="AO39" s="132"/>
      <c r="AP39" s="132"/>
      <c r="AQ39" s="132"/>
      <c r="AR39" s="132"/>
      <c r="AS39" s="132"/>
      <c r="AT39" s="132"/>
      <c r="AU39" s="132"/>
      <c r="AV39" s="198"/>
      <c r="AW39" s="132"/>
      <c r="AX39" s="198"/>
      <c r="AY39" s="132"/>
      <c r="AZ39" s="18"/>
    </row>
    <row r="40" spans="1:52" s="5" customFormat="1" ht="12.75">
      <c r="A40" s="113">
        <v>111</v>
      </c>
      <c r="B40" s="96"/>
      <c r="C40" s="96"/>
      <c r="D40" s="96"/>
      <c r="E40" s="95"/>
      <c r="F40" s="114">
        <v>411</v>
      </c>
      <c r="G40" s="96"/>
      <c r="H40" s="96"/>
      <c r="I40" s="96"/>
      <c r="J40" s="101"/>
      <c r="K40" s="95"/>
      <c r="M40" s="19" t="s">
        <v>220</v>
      </c>
      <c r="P40" s="8"/>
      <c r="Q40" s="93">
        <v>0</v>
      </c>
      <c r="R40" s="8"/>
      <c r="U40" s="8"/>
      <c r="V40" s="59" t="s">
        <v>0</v>
      </c>
      <c r="W40" s="199"/>
      <c r="Y40" s="178" t="s">
        <v>173</v>
      </c>
      <c r="Z40" s="179"/>
      <c r="AA40" s="179"/>
      <c r="AB40" s="179"/>
      <c r="AC40" s="179"/>
      <c r="AD40" s="180"/>
      <c r="AE40" s="181" t="s">
        <v>177</v>
      </c>
      <c r="AF40" s="182"/>
      <c r="AG40" s="182"/>
      <c r="AH40" s="182"/>
      <c r="AI40" s="182"/>
      <c r="AJ40" s="183"/>
      <c r="AK40" s="36"/>
      <c r="AL40" s="68"/>
      <c r="AM40" s="132"/>
      <c r="AN40" s="132"/>
      <c r="AO40" s="132"/>
      <c r="AP40" s="132"/>
      <c r="AQ40" s="132"/>
      <c r="AR40" s="132"/>
      <c r="AS40" s="132"/>
      <c r="AT40" s="132"/>
      <c r="AU40" s="132"/>
      <c r="AV40" s="198"/>
      <c r="AW40" s="132"/>
      <c r="AX40" s="198"/>
      <c r="AY40" s="132"/>
      <c r="AZ40" s="18"/>
    </row>
    <row r="41" spans="1:52" s="5" customFormat="1" ht="12.75">
      <c r="A41" s="116">
        <v>112</v>
      </c>
      <c r="B41" s="102"/>
      <c r="C41" s="102"/>
      <c r="D41" s="102"/>
      <c r="E41" s="117"/>
      <c r="F41" s="118">
        <v>412</v>
      </c>
      <c r="G41" s="102"/>
      <c r="H41" s="102"/>
      <c r="I41" s="102"/>
      <c r="J41" s="106"/>
      <c r="K41" s="117"/>
      <c r="M41" s="19" t="s">
        <v>132</v>
      </c>
      <c r="R41" s="8">
        <f>SUM(V37+T38)*0.7</f>
        <v>0</v>
      </c>
      <c r="U41" s="8"/>
      <c r="V41" s="59"/>
      <c r="W41" s="199"/>
      <c r="Y41" s="184" t="s">
        <v>174</v>
      </c>
      <c r="Z41" s="179"/>
      <c r="AA41" s="179"/>
      <c r="AB41" s="179"/>
      <c r="AC41" s="179"/>
      <c r="AD41" s="180"/>
      <c r="AE41" s="181" t="s">
        <v>178</v>
      </c>
      <c r="AF41" s="182"/>
      <c r="AG41" s="182"/>
      <c r="AH41" s="182"/>
      <c r="AI41" s="182"/>
      <c r="AJ41" s="183"/>
      <c r="AK41" s="36"/>
      <c r="AL41" s="68"/>
      <c r="AM41" s="132"/>
      <c r="AN41" s="132"/>
      <c r="AO41" s="132"/>
      <c r="AP41" s="132"/>
      <c r="AQ41" s="132"/>
      <c r="AR41" s="132"/>
      <c r="AS41" s="132"/>
      <c r="AT41" s="132"/>
      <c r="AU41" s="132"/>
      <c r="AV41" s="198"/>
      <c r="AW41" s="132"/>
      <c r="AX41" s="198"/>
      <c r="AY41" s="132"/>
      <c r="AZ41" s="18"/>
    </row>
    <row r="42" spans="1:52" s="5" customFormat="1" ht="12.75">
      <c r="A42" s="101"/>
      <c r="B42" s="96"/>
      <c r="C42" s="96"/>
      <c r="D42" s="96"/>
      <c r="E42" s="100"/>
      <c r="F42" s="96"/>
      <c r="G42" s="96"/>
      <c r="H42" s="96"/>
      <c r="I42" s="96"/>
      <c r="J42" s="101"/>
      <c r="K42" s="100"/>
      <c r="M42" s="19" t="s">
        <v>133</v>
      </c>
      <c r="R42" s="8">
        <f>SUM((V37+T38)-R41)</f>
        <v>0</v>
      </c>
      <c r="U42" s="8"/>
      <c r="V42" s="59" t="s">
        <v>0</v>
      </c>
      <c r="W42" s="199"/>
      <c r="Y42" s="171" t="s">
        <v>175</v>
      </c>
      <c r="Z42" s="154"/>
      <c r="AA42" s="154"/>
      <c r="AB42" s="154"/>
      <c r="AC42" s="154"/>
      <c r="AD42" s="155"/>
      <c r="AE42" s="163" t="s">
        <v>179</v>
      </c>
      <c r="AF42" s="162"/>
      <c r="AG42" s="162"/>
      <c r="AH42" s="185"/>
      <c r="AI42" s="162"/>
      <c r="AJ42" s="186"/>
      <c r="AK42" s="36"/>
      <c r="AL42" s="68"/>
      <c r="AM42" s="132"/>
      <c r="AN42" s="132"/>
      <c r="AO42" s="132"/>
      <c r="AP42" s="132"/>
      <c r="AQ42" s="132"/>
      <c r="AR42" s="132"/>
      <c r="AS42" s="132"/>
      <c r="AT42" s="132"/>
      <c r="AU42" s="132"/>
      <c r="AV42" s="198"/>
      <c r="AW42" s="132"/>
      <c r="AX42" s="198"/>
      <c r="AY42" s="132"/>
      <c r="AZ42" s="18"/>
    </row>
    <row r="43" spans="1:52" s="5" customFormat="1" ht="12.75">
      <c r="A43" s="78" t="s">
        <v>50</v>
      </c>
      <c r="B43" s="13"/>
      <c r="C43" s="13"/>
      <c r="D43" s="13"/>
      <c r="E43" s="22">
        <f>SUM(E28:E41)</f>
        <v>0</v>
      </c>
      <c r="F43" s="23" t="s">
        <v>51</v>
      </c>
      <c r="G43" s="13"/>
      <c r="H43" s="13"/>
      <c r="I43" s="24" t="s">
        <v>0</v>
      </c>
      <c r="J43" s="21"/>
      <c r="K43" s="22">
        <f>SUM(K28:K41)</f>
        <v>0</v>
      </c>
      <c r="M43" s="113">
        <v>1109</v>
      </c>
      <c r="N43" s="96"/>
      <c r="O43" s="96"/>
      <c r="P43" s="96"/>
      <c r="Q43" s="96"/>
      <c r="R43" s="93"/>
      <c r="S43" s="96"/>
      <c r="T43" s="96"/>
      <c r="U43" s="93">
        <v>0</v>
      </c>
      <c r="V43" s="203" t="s">
        <v>0</v>
      </c>
      <c r="W43" s="123">
        <v>0</v>
      </c>
      <c r="Y43" s="171" t="s">
        <v>176</v>
      </c>
      <c r="Z43" s="154"/>
      <c r="AA43" s="154"/>
      <c r="AB43" s="154"/>
      <c r="AC43" s="154"/>
      <c r="AD43" s="155"/>
      <c r="AE43" s="163"/>
      <c r="AF43" s="162"/>
      <c r="AG43" s="162"/>
      <c r="AH43" s="185"/>
      <c r="AI43" s="162"/>
      <c r="AJ43" s="186"/>
      <c r="AK43" s="36"/>
      <c r="AL43" s="68"/>
      <c r="AM43" s="132"/>
      <c r="AN43" s="132"/>
      <c r="AO43" s="132"/>
      <c r="AP43" s="132"/>
      <c r="AQ43" s="132"/>
      <c r="AR43" s="132"/>
      <c r="AS43" s="132"/>
      <c r="AT43" s="132"/>
      <c r="AU43" s="132"/>
      <c r="AV43" s="198"/>
      <c r="AW43" s="132"/>
      <c r="AX43" s="198"/>
      <c r="AY43" s="132"/>
      <c r="AZ43" s="18"/>
    </row>
    <row r="44" spans="1:52" s="5" customFormat="1" ht="12.75">
      <c r="A44" s="21" t="s">
        <v>52</v>
      </c>
      <c r="B44" s="13"/>
      <c r="C44" s="13"/>
      <c r="D44" s="13"/>
      <c r="E44" s="25"/>
      <c r="F44" s="13" t="s">
        <v>53</v>
      </c>
      <c r="G44" s="13"/>
      <c r="H44" s="13"/>
      <c r="I44" s="13"/>
      <c r="J44" s="21"/>
      <c r="K44" s="25"/>
      <c r="M44" s="113">
        <v>1110</v>
      </c>
      <c r="N44" s="96"/>
      <c r="O44" s="96"/>
      <c r="P44" s="96"/>
      <c r="Q44" s="96"/>
      <c r="R44" s="93"/>
      <c r="S44" s="96"/>
      <c r="T44" s="96"/>
      <c r="U44" s="93">
        <v>0</v>
      </c>
      <c r="V44" s="203" t="s">
        <v>0</v>
      </c>
      <c r="W44" s="123">
        <v>0</v>
      </c>
      <c r="Y44" s="153"/>
      <c r="Z44" s="154"/>
      <c r="AA44" s="154"/>
      <c r="AB44" s="154"/>
      <c r="AC44" s="154"/>
      <c r="AD44" s="155"/>
      <c r="AE44" s="163"/>
      <c r="AF44" s="162"/>
      <c r="AG44" s="162"/>
      <c r="AH44" s="185"/>
      <c r="AI44" s="162"/>
      <c r="AJ44" s="186"/>
      <c r="AK44" s="36"/>
      <c r="AL44" s="68"/>
      <c r="AM44" s="132"/>
      <c r="AN44" s="132"/>
      <c r="AO44" s="132"/>
      <c r="AP44" s="132"/>
      <c r="AQ44" s="132"/>
      <c r="AR44" s="132"/>
      <c r="AS44" s="132"/>
      <c r="AT44" s="132"/>
      <c r="AU44" s="132"/>
      <c r="AV44" s="198"/>
      <c r="AW44" s="132"/>
      <c r="AX44" s="198"/>
      <c r="AY44" s="132"/>
      <c r="AZ44" s="18"/>
    </row>
    <row r="45" spans="1:52" s="5" customFormat="1" ht="12.75">
      <c r="A45" s="19" t="s">
        <v>54</v>
      </c>
      <c r="D45" s="5" t="s">
        <v>0</v>
      </c>
      <c r="E45" s="119">
        <v>0</v>
      </c>
      <c r="F45" s="5" t="s">
        <v>55</v>
      </c>
      <c r="J45" s="19"/>
      <c r="K45" s="121">
        <v>0</v>
      </c>
      <c r="M45" s="113">
        <v>1111</v>
      </c>
      <c r="N45" s="96"/>
      <c r="O45" s="96"/>
      <c r="P45" s="96"/>
      <c r="Q45" s="96"/>
      <c r="R45" s="93"/>
      <c r="S45" s="96"/>
      <c r="T45" s="96"/>
      <c r="U45" s="93">
        <v>0</v>
      </c>
      <c r="V45" s="203" t="s">
        <v>0</v>
      </c>
      <c r="W45" s="123">
        <v>0</v>
      </c>
      <c r="Y45" s="153"/>
      <c r="Z45" s="154"/>
      <c r="AA45" s="154"/>
      <c r="AB45" s="154"/>
      <c r="AC45" s="154"/>
      <c r="AD45" s="155"/>
      <c r="AE45" s="163"/>
      <c r="AF45" s="162"/>
      <c r="AG45" s="162"/>
      <c r="AH45" s="185"/>
      <c r="AI45" s="162"/>
      <c r="AJ45" s="186"/>
      <c r="AK45" s="36"/>
      <c r="AL45" s="68"/>
      <c r="AM45" s="132"/>
      <c r="AN45" s="132"/>
      <c r="AO45" s="132"/>
      <c r="AP45" s="132"/>
      <c r="AQ45" s="132"/>
      <c r="AR45" s="132"/>
      <c r="AS45" s="132"/>
      <c r="AT45" s="132"/>
      <c r="AU45" s="132"/>
      <c r="AV45" s="198"/>
      <c r="AW45" s="132"/>
      <c r="AX45" s="198"/>
      <c r="AY45" s="132"/>
      <c r="AZ45" s="18"/>
    </row>
    <row r="46" spans="1:52" s="5" customFormat="1" ht="12.75">
      <c r="A46" s="19" t="s">
        <v>56</v>
      </c>
      <c r="D46" s="9"/>
      <c r="E46" s="95">
        <v>0</v>
      </c>
      <c r="F46" s="5" t="s">
        <v>58</v>
      </c>
      <c r="J46" s="19"/>
      <c r="K46" s="15">
        <f>(W64)</f>
        <v>0</v>
      </c>
      <c r="M46" s="113">
        <v>1112</v>
      </c>
      <c r="N46" s="96"/>
      <c r="O46" s="96"/>
      <c r="P46" s="96"/>
      <c r="Q46" s="96"/>
      <c r="R46" s="93"/>
      <c r="S46" s="96"/>
      <c r="T46" s="96"/>
      <c r="U46" s="93">
        <v>0</v>
      </c>
      <c r="V46" s="203" t="s">
        <v>0</v>
      </c>
      <c r="W46" s="123">
        <v>0</v>
      </c>
      <c r="Y46" s="153"/>
      <c r="Z46" s="154"/>
      <c r="AA46" s="154"/>
      <c r="AB46" s="154"/>
      <c r="AC46" s="154"/>
      <c r="AD46" s="155"/>
      <c r="AE46" s="163"/>
      <c r="AF46" s="162"/>
      <c r="AG46" s="162"/>
      <c r="AH46" s="185"/>
      <c r="AI46" s="162"/>
      <c r="AJ46" s="186"/>
      <c r="AK46" s="36"/>
      <c r="AL46" s="68"/>
      <c r="AM46" s="132"/>
      <c r="AN46" s="132"/>
      <c r="AO46" s="132"/>
      <c r="AP46" s="132"/>
      <c r="AQ46" s="132"/>
      <c r="AR46" s="132"/>
      <c r="AS46" s="132"/>
      <c r="AT46" s="132"/>
      <c r="AU46" s="132"/>
      <c r="AV46" s="198"/>
      <c r="AW46" s="132"/>
      <c r="AX46" s="198"/>
      <c r="AY46" s="132"/>
      <c r="AZ46" s="18"/>
    </row>
    <row r="47" spans="1:52" s="5" customFormat="1" ht="12.75">
      <c r="A47" s="19" t="s">
        <v>60</v>
      </c>
      <c r="E47" s="95"/>
      <c r="F47" s="5" t="s">
        <v>61</v>
      </c>
      <c r="I47" s="5" t="s">
        <v>0</v>
      </c>
      <c r="J47" s="19"/>
      <c r="K47" s="95" t="s">
        <v>0</v>
      </c>
      <c r="M47" s="82" t="s">
        <v>59</v>
      </c>
      <c r="N47" s="16"/>
      <c r="O47" s="16"/>
      <c r="P47" s="16"/>
      <c r="Q47" s="16"/>
      <c r="R47" s="16"/>
      <c r="S47" s="16"/>
      <c r="T47" s="16"/>
      <c r="U47" s="16"/>
      <c r="V47" s="20"/>
      <c r="W47" s="58"/>
      <c r="Y47" s="156"/>
      <c r="Z47" s="157"/>
      <c r="AA47" s="157"/>
      <c r="AB47" s="157"/>
      <c r="AC47" s="157"/>
      <c r="AD47" s="158"/>
      <c r="AE47" s="187"/>
      <c r="AF47" s="176"/>
      <c r="AG47" s="176"/>
      <c r="AH47" s="188"/>
      <c r="AI47" s="176"/>
      <c r="AJ47" s="189"/>
      <c r="AK47" s="36"/>
      <c r="AL47" s="68"/>
      <c r="AM47" s="132"/>
      <c r="AN47" s="132"/>
      <c r="AO47" s="132"/>
      <c r="AP47" s="132"/>
      <c r="AQ47" s="132"/>
      <c r="AR47" s="132"/>
      <c r="AS47" s="132"/>
      <c r="AT47" s="132"/>
      <c r="AU47" s="132"/>
      <c r="AV47" s="198"/>
      <c r="AW47" s="132"/>
      <c r="AX47" s="198"/>
      <c r="AY47" s="132"/>
      <c r="AZ47" s="18"/>
    </row>
    <row r="48" spans="1:52" s="5" customFormat="1" ht="12.75">
      <c r="A48" s="113">
        <v>204</v>
      </c>
      <c r="B48" s="96"/>
      <c r="C48" s="96"/>
      <c r="D48" s="96"/>
      <c r="E48" s="95"/>
      <c r="F48" s="5" t="s">
        <v>93</v>
      </c>
      <c r="J48" s="19"/>
      <c r="K48" s="95"/>
      <c r="M48" s="128" t="s">
        <v>134</v>
      </c>
      <c r="N48" s="96"/>
      <c r="O48" s="98"/>
      <c r="P48" s="129"/>
      <c r="Q48" s="96"/>
      <c r="R48" s="93" t="s">
        <v>0</v>
      </c>
      <c r="T48" s="126"/>
      <c r="U48" s="202" t="s">
        <v>143</v>
      </c>
      <c r="V48" s="74">
        <f>SUM(N49,R49,U49,U54)-SUM(W49,W54)</f>
        <v>0</v>
      </c>
      <c r="W48" s="60"/>
      <c r="Y48" s="153" t="s">
        <v>180</v>
      </c>
      <c r="Z48" s="154"/>
      <c r="AA48" s="154"/>
      <c r="AB48" s="154"/>
      <c r="AC48" s="154"/>
      <c r="AD48" s="155"/>
      <c r="AE48" s="163"/>
      <c r="AF48" s="162" t="s">
        <v>226</v>
      </c>
      <c r="AG48" s="162"/>
      <c r="AH48" s="185"/>
      <c r="AI48" s="162"/>
      <c r="AJ48" s="186"/>
      <c r="AK48" s="36"/>
      <c r="AL48" s="68"/>
      <c r="AM48" s="132"/>
      <c r="AN48" s="132"/>
      <c r="AO48" s="132"/>
      <c r="AP48" s="132"/>
      <c r="AQ48" s="132"/>
      <c r="AR48" s="132"/>
      <c r="AS48" s="132"/>
      <c r="AT48" s="132"/>
      <c r="AU48" s="132"/>
      <c r="AV48" s="198"/>
      <c r="AW48" s="132"/>
      <c r="AX48" s="198"/>
      <c r="AY48" s="132"/>
      <c r="AZ48" s="18"/>
    </row>
    <row r="49" spans="1:52" s="5" customFormat="1" ht="12.75">
      <c r="A49" s="113">
        <v>205</v>
      </c>
      <c r="B49" s="96"/>
      <c r="C49" s="96"/>
      <c r="D49" s="96"/>
      <c r="E49" s="95"/>
      <c r="F49" s="17" t="s">
        <v>64</v>
      </c>
      <c r="I49" s="5" t="s">
        <v>0</v>
      </c>
      <c r="J49" s="19"/>
      <c r="K49" s="95" t="s">
        <v>0</v>
      </c>
      <c r="M49" s="128" t="s">
        <v>135</v>
      </c>
      <c r="N49" s="93">
        <v>0</v>
      </c>
      <c r="O49" s="96"/>
      <c r="P49" s="96"/>
      <c r="Q49" s="127" t="s">
        <v>62</v>
      </c>
      <c r="R49" s="93">
        <v>0</v>
      </c>
      <c r="S49" s="127" t="s">
        <v>136</v>
      </c>
      <c r="T49" s="96"/>
      <c r="U49" s="93">
        <v>0</v>
      </c>
      <c r="V49" s="59"/>
      <c r="W49" s="123">
        <v>0</v>
      </c>
      <c r="Y49" s="153"/>
      <c r="Z49" s="154"/>
      <c r="AA49" s="154"/>
      <c r="AB49" s="154"/>
      <c r="AC49" s="154"/>
      <c r="AD49" s="155"/>
      <c r="AE49" s="163" t="s">
        <v>227</v>
      </c>
      <c r="AF49" s="162"/>
      <c r="AG49" s="162"/>
      <c r="AH49" s="185"/>
      <c r="AI49" s="162"/>
      <c r="AJ49" s="186"/>
      <c r="AK49" s="36"/>
      <c r="AL49" s="68"/>
      <c r="AM49" s="132"/>
      <c r="AN49" s="132"/>
      <c r="AO49" s="132"/>
      <c r="AP49" s="132"/>
      <c r="AQ49" s="132"/>
      <c r="AR49" s="132"/>
      <c r="AS49" s="132"/>
      <c r="AT49" s="132"/>
      <c r="AU49" s="132"/>
      <c r="AV49" s="198"/>
      <c r="AW49" s="132"/>
      <c r="AX49" s="198"/>
      <c r="AY49" s="132"/>
      <c r="AZ49" s="18"/>
    </row>
    <row r="50" spans="1:52" s="5" customFormat="1" ht="12.75">
      <c r="A50" s="113">
        <v>206</v>
      </c>
      <c r="B50" s="96"/>
      <c r="C50" s="96"/>
      <c r="D50" s="96"/>
      <c r="E50" s="95"/>
      <c r="F50" s="114">
        <v>506</v>
      </c>
      <c r="G50" s="96"/>
      <c r="H50" s="96"/>
      <c r="I50" s="96" t="s">
        <v>0</v>
      </c>
      <c r="J50" s="19"/>
      <c r="K50" s="95"/>
      <c r="M50" s="128" t="s">
        <v>137</v>
      </c>
      <c r="N50" s="96"/>
      <c r="O50" s="96"/>
      <c r="P50" s="96"/>
      <c r="Q50" s="96"/>
      <c r="R50" s="93"/>
      <c r="T50" s="126"/>
      <c r="U50" s="202" t="s">
        <v>138</v>
      </c>
      <c r="V50" s="15">
        <f>SUM(Q51,T51,Q52,T52,U53)-SUM(W51:W53)</f>
        <v>0</v>
      </c>
      <c r="W50" s="60"/>
      <c r="Y50" s="153"/>
      <c r="Z50" s="154"/>
      <c r="AA50" s="154"/>
      <c r="AB50" s="154"/>
      <c r="AC50" s="154"/>
      <c r="AD50" s="155"/>
      <c r="AE50" s="163" t="s">
        <v>228</v>
      </c>
      <c r="AF50" s="162"/>
      <c r="AG50" s="162"/>
      <c r="AH50" s="185"/>
      <c r="AI50" s="162"/>
      <c r="AJ50" s="186"/>
      <c r="AK50" s="36"/>
      <c r="AL50" s="68"/>
      <c r="AM50" s="132"/>
      <c r="AN50" s="132"/>
      <c r="AO50" s="132"/>
      <c r="AP50" s="132"/>
      <c r="AQ50" s="132"/>
      <c r="AR50" s="132"/>
      <c r="AS50" s="132"/>
      <c r="AT50" s="132"/>
      <c r="AU50" s="132"/>
      <c r="AV50" s="198"/>
      <c r="AW50" s="132"/>
      <c r="AX50" s="198"/>
      <c r="AY50" s="132"/>
      <c r="AZ50" s="18"/>
    </row>
    <row r="51" spans="1:52" s="5" customFormat="1" ht="12.75">
      <c r="A51" s="113">
        <v>207</v>
      </c>
      <c r="B51" s="96"/>
      <c r="C51" s="96"/>
      <c r="D51" s="96"/>
      <c r="E51" s="95"/>
      <c r="F51" s="114">
        <v>507</v>
      </c>
      <c r="G51" s="96" t="s">
        <v>0</v>
      </c>
      <c r="H51" s="96"/>
      <c r="I51" s="96"/>
      <c r="J51" s="19"/>
      <c r="K51" s="95" t="s">
        <v>0</v>
      </c>
      <c r="M51" s="217" t="s">
        <v>139</v>
      </c>
      <c r="N51" s="96"/>
      <c r="O51" s="96"/>
      <c r="P51" s="127" t="s">
        <v>63</v>
      </c>
      <c r="Q51" s="130">
        <v>0</v>
      </c>
      <c r="R51" s="127" t="s">
        <v>62</v>
      </c>
      <c r="S51" s="96"/>
      <c r="T51" s="93">
        <v>0</v>
      </c>
      <c r="U51" s="96"/>
      <c r="V51" s="59" t="s">
        <v>0</v>
      </c>
      <c r="W51" s="123">
        <v>0</v>
      </c>
      <c r="Y51" s="153"/>
      <c r="Z51" s="154"/>
      <c r="AA51" s="154"/>
      <c r="AB51" s="154"/>
      <c r="AC51" s="154"/>
      <c r="AD51" s="155"/>
      <c r="AE51" s="163" t="s">
        <v>215</v>
      </c>
      <c r="AF51" s="162"/>
      <c r="AG51" s="162"/>
      <c r="AH51" s="185"/>
      <c r="AI51" s="162"/>
      <c r="AJ51" s="186"/>
      <c r="AK51" s="36"/>
      <c r="AL51" s="68"/>
      <c r="AM51" s="132"/>
      <c r="AN51" s="132"/>
      <c r="AO51" s="132"/>
      <c r="AP51" s="132"/>
      <c r="AQ51" s="132"/>
      <c r="AR51" s="132"/>
      <c r="AS51" s="132"/>
      <c r="AT51" s="132"/>
      <c r="AU51" s="132"/>
      <c r="AV51" s="198"/>
      <c r="AW51" s="132"/>
      <c r="AX51" s="198"/>
      <c r="AY51" s="132"/>
      <c r="AZ51" s="18"/>
    </row>
    <row r="52" spans="1:52" s="5" customFormat="1" ht="12.75">
      <c r="A52" s="113">
        <v>208</v>
      </c>
      <c r="B52" s="96"/>
      <c r="C52" s="96"/>
      <c r="D52" s="96"/>
      <c r="E52" s="120"/>
      <c r="F52" s="114">
        <v>508</v>
      </c>
      <c r="G52" s="96"/>
      <c r="H52" s="96"/>
      <c r="I52" s="96"/>
      <c r="J52" s="19"/>
      <c r="K52" s="15"/>
      <c r="M52" s="217" t="s">
        <v>140</v>
      </c>
      <c r="N52" s="96"/>
      <c r="O52" s="96"/>
      <c r="P52" s="127" t="s">
        <v>63</v>
      </c>
      <c r="Q52" s="130">
        <v>0</v>
      </c>
      <c r="R52" s="127" t="s">
        <v>62</v>
      </c>
      <c r="S52" s="96"/>
      <c r="T52" s="93">
        <v>0</v>
      </c>
      <c r="U52" s="96"/>
      <c r="V52" s="59" t="s">
        <v>0</v>
      </c>
      <c r="W52" s="123">
        <v>0</v>
      </c>
      <c r="Y52" s="156"/>
      <c r="Z52" s="157"/>
      <c r="AA52" s="157"/>
      <c r="AB52" s="157"/>
      <c r="AC52" s="157"/>
      <c r="AD52" s="158"/>
      <c r="AE52" s="190" t="s">
        <v>229</v>
      </c>
      <c r="AF52" s="176"/>
      <c r="AG52" s="176"/>
      <c r="AH52" s="188"/>
      <c r="AI52" s="176"/>
      <c r="AJ52" s="189"/>
      <c r="AK52" s="36"/>
      <c r="AL52" s="68"/>
      <c r="AM52" s="132"/>
      <c r="AN52" s="132"/>
      <c r="AO52" s="132"/>
      <c r="AP52" s="132"/>
      <c r="AQ52" s="132"/>
      <c r="AR52" s="132"/>
      <c r="AS52" s="132"/>
      <c r="AT52" s="132"/>
      <c r="AU52" s="132"/>
      <c r="AV52" s="198"/>
      <c r="AW52" s="132"/>
      <c r="AX52" s="198"/>
      <c r="AY52" s="132"/>
      <c r="AZ52" s="18"/>
    </row>
    <row r="53" spans="1:52" s="5" customFormat="1" ht="12.75">
      <c r="A53" s="113">
        <v>209</v>
      </c>
      <c r="B53" s="96"/>
      <c r="C53" s="96"/>
      <c r="D53" s="96"/>
      <c r="E53" s="15"/>
      <c r="F53" s="114">
        <v>509</v>
      </c>
      <c r="G53" s="96" t="s">
        <v>0</v>
      </c>
      <c r="H53" s="96"/>
      <c r="I53" s="96"/>
      <c r="J53" s="19"/>
      <c r="K53" s="95" t="s">
        <v>0</v>
      </c>
      <c r="M53" s="217" t="s">
        <v>243</v>
      </c>
      <c r="N53" s="96"/>
      <c r="O53" s="96"/>
      <c r="P53" s="96"/>
      <c r="Q53" s="130"/>
      <c r="R53" s="96"/>
      <c r="S53" s="96"/>
      <c r="T53" s="93"/>
      <c r="U53" s="93">
        <v>0</v>
      </c>
      <c r="V53" s="59"/>
      <c r="W53" s="123">
        <v>0</v>
      </c>
      <c r="Y53" s="178" t="s">
        <v>181</v>
      </c>
      <c r="Z53" s="179"/>
      <c r="AA53" s="179"/>
      <c r="AB53" s="179"/>
      <c r="AC53" s="179"/>
      <c r="AD53" s="180"/>
      <c r="AE53" s="181"/>
      <c r="AF53" s="182" t="s">
        <v>230</v>
      </c>
      <c r="AG53" s="182"/>
      <c r="AH53" s="191"/>
      <c r="AI53" s="182"/>
      <c r="AJ53" s="192"/>
      <c r="AK53" s="36"/>
      <c r="AL53" s="68"/>
      <c r="AM53" s="132"/>
      <c r="AN53" s="132"/>
      <c r="AO53" s="132"/>
      <c r="AP53" s="132"/>
      <c r="AQ53" s="132"/>
      <c r="AR53" s="132"/>
      <c r="AS53" s="132"/>
      <c r="AT53" s="132"/>
      <c r="AU53" s="132"/>
      <c r="AV53" s="198"/>
      <c r="AW53" s="132"/>
      <c r="AX53" s="198"/>
      <c r="AY53" s="132"/>
      <c r="AZ53" s="18"/>
    </row>
    <row r="54" spans="1:52" s="5" customFormat="1" ht="12.75">
      <c r="A54" s="75" t="s">
        <v>66</v>
      </c>
      <c r="E54" s="6"/>
      <c r="F54" s="14" t="s">
        <v>66</v>
      </c>
      <c r="J54" s="19"/>
      <c r="K54" s="6"/>
      <c r="M54" s="217" t="s">
        <v>244</v>
      </c>
      <c r="N54" s="96"/>
      <c r="O54" s="96"/>
      <c r="P54" s="96"/>
      <c r="Q54" s="96"/>
      <c r="R54" s="96"/>
      <c r="S54" s="96"/>
      <c r="T54" s="96"/>
      <c r="U54" s="93">
        <v>0</v>
      </c>
      <c r="V54" s="61"/>
      <c r="W54" s="123">
        <v>0</v>
      </c>
      <c r="Y54" s="153" t="s">
        <v>182</v>
      </c>
      <c r="Z54" s="154"/>
      <c r="AA54" s="154"/>
      <c r="AB54" s="154"/>
      <c r="AC54" s="154"/>
      <c r="AD54" s="154"/>
      <c r="AE54" s="173"/>
      <c r="AF54" s="174" t="s">
        <v>231</v>
      </c>
      <c r="AG54" s="174"/>
      <c r="AH54" s="193"/>
      <c r="AI54" s="174"/>
      <c r="AJ54" s="194"/>
      <c r="AK54" s="36"/>
      <c r="AL54" s="68"/>
      <c r="AM54" s="132"/>
      <c r="AN54" s="132"/>
      <c r="AO54" s="132"/>
      <c r="AP54" s="132"/>
      <c r="AQ54" s="132"/>
      <c r="AR54" s="132"/>
      <c r="AS54" s="132"/>
      <c r="AT54" s="132"/>
      <c r="AU54" s="132"/>
      <c r="AV54" s="198"/>
      <c r="AW54" s="132"/>
      <c r="AX54" s="198"/>
      <c r="AY54" s="132"/>
      <c r="AZ54" s="18"/>
    </row>
    <row r="55" spans="1:52" s="5" customFormat="1" ht="12.75">
      <c r="A55" s="113" t="s">
        <v>104</v>
      </c>
      <c r="B55" s="96"/>
      <c r="C55" s="115" t="s">
        <v>20</v>
      </c>
      <c r="D55" s="96"/>
      <c r="E55" s="95" t="s">
        <v>0</v>
      </c>
      <c r="F55" s="114" t="s">
        <v>106</v>
      </c>
      <c r="G55" s="96"/>
      <c r="H55" s="115" t="s">
        <v>20</v>
      </c>
      <c r="I55" s="96"/>
      <c r="J55" s="101"/>
      <c r="K55" s="95" t="s">
        <v>0</v>
      </c>
      <c r="M55" s="82" t="s">
        <v>65</v>
      </c>
      <c r="N55" s="16"/>
      <c r="O55" s="16"/>
      <c r="P55" s="16"/>
      <c r="Q55" s="16"/>
      <c r="R55" s="16"/>
      <c r="S55" s="16"/>
      <c r="T55" s="16"/>
      <c r="U55" s="16"/>
      <c r="V55" s="20"/>
      <c r="W55" s="58"/>
      <c r="Y55" s="153" t="s">
        <v>183</v>
      </c>
      <c r="Z55" s="154"/>
      <c r="AA55" s="154"/>
      <c r="AB55" s="154"/>
      <c r="AC55" s="154"/>
      <c r="AD55" s="154"/>
      <c r="AE55" s="163" t="s">
        <v>232</v>
      </c>
      <c r="AF55" s="162"/>
      <c r="AG55" s="162"/>
      <c r="AH55" s="185"/>
      <c r="AI55" s="162"/>
      <c r="AJ55" s="186"/>
      <c r="AK55" s="36"/>
      <c r="AL55" s="68"/>
      <c r="AM55" s="132"/>
      <c r="AN55" s="132"/>
      <c r="AO55" s="132"/>
      <c r="AP55" s="132"/>
      <c r="AQ55" s="132"/>
      <c r="AR55" s="132"/>
      <c r="AS55" s="132"/>
      <c r="AT55" s="132"/>
      <c r="AU55" s="132"/>
      <c r="AV55" s="198"/>
      <c r="AW55" s="132"/>
      <c r="AX55" s="198"/>
      <c r="AY55" s="132"/>
      <c r="AZ55" s="18"/>
    </row>
    <row r="56" spans="1:52" s="5" customFormat="1" ht="12.75">
      <c r="A56" s="113" t="s">
        <v>105</v>
      </c>
      <c r="B56" s="96"/>
      <c r="C56" s="115" t="s">
        <v>20</v>
      </c>
      <c r="D56" s="96"/>
      <c r="E56" s="95" t="s">
        <v>0</v>
      </c>
      <c r="F56" s="114" t="s">
        <v>107</v>
      </c>
      <c r="G56" s="96"/>
      <c r="H56" s="115" t="s">
        <v>20</v>
      </c>
      <c r="I56" s="96"/>
      <c r="J56" s="101"/>
      <c r="K56" s="95" t="s">
        <v>0</v>
      </c>
      <c r="M56" s="19" t="s">
        <v>141</v>
      </c>
      <c r="Q56" s="5" t="s">
        <v>0</v>
      </c>
      <c r="R56" s="5" t="s">
        <v>0</v>
      </c>
      <c r="S56" s="4" t="s">
        <v>142</v>
      </c>
      <c r="T56" s="4"/>
      <c r="V56" s="15">
        <f>SUM(U57:U59)</f>
        <v>0</v>
      </c>
      <c r="W56" s="60"/>
      <c r="Y56" s="156"/>
      <c r="Z56" s="157"/>
      <c r="AA56" s="157"/>
      <c r="AB56" s="157"/>
      <c r="AC56" s="157"/>
      <c r="AD56" s="157"/>
      <c r="AE56" s="187" t="s">
        <v>233</v>
      </c>
      <c r="AF56" s="176"/>
      <c r="AG56" s="176"/>
      <c r="AH56" s="188"/>
      <c r="AI56" s="176"/>
      <c r="AJ56" s="189"/>
      <c r="AK56" s="36"/>
      <c r="AL56" s="68"/>
      <c r="AM56" s="132"/>
      <c r="AN56" s="132"/>
      <c r="AO56" s="132"/>
      <c r="AP56" s="132"/>
      <c r="AQ56" s="132"/>
      <c r="AR56" s="132"/>
      <c r="AS56" s="132"/>
      <c r="AT56" s="132"/>
      <c r="AU56" s="132"/>
      <c r="AV56" s="198"/>
      <c r="AW56" s="132"/>
      <c r="AX56" s="198"/>
      <c r="AY56" s="132"/>
      <c r="AZ56" s="18"/>
    </row>
    <row r="57" spans="1:52" s="5" customFormat="1" ht="12.75">
      <c r="A57" s="101" t="s">
        <v>67</v>
      </c>
      <c r="B57" s="96"/>
      <c r="C57" s="115" t="s">
        <v>20</v>
      </c>
      <c r="D57" s="96"/>
      <c r="E57" s="95"/>
      <c r="F57" s="96" t="s">
        <v>68</v>
      </c>
      <c r="G57" s="96"/>
      <c r="H57" s="115" t="s">
        <v>69</v>
      </c>
      <c r="I57" s="122" t="s">
        <v>0</v>
      </c>
      <c r="J57" s="101"/>
      <c r="K57" s="95" t="s">
        <v>0</v>
      </c>
      <c r="M57" s="113">
        <v>1303</v>
      </c>
      <c r="N57" s="96"/>
      <c r="O57" s="96"/>
      <c r="P57" s="96"/>
      <c r="Q57" s="96" t="s">
        <v>0</v>
      </c>
      <c r="R57" s="96" t="s">
        <v>0</v>
      </c>
      <c r="S57" s="126" t="s">
        <v>142</v>
      </c>
      <c r="T57" s="96"/>
      <c r="U57" s="93">
        <v>0</v>
      </c>
      <c r="V57" s="59" t="s">
        <v>0</v>
      </c>
      <c r="W57" s="123">
        <v>0</v>
      </c>
      <c r="Y57" s="178" t="s">
        <v>185</v>
      </c>
      <c r="Z57" s="179"/>
      <c r="AA57" s="179"/>
      <c r="AB57" s="179"/>
      <c r="AC57" s="179"/>
      <c r="AD57" s="179"/>
      <c r="AE57" s="181"/>
      <c r="AF57" s="182" t="s">
        <v>234</v>
      </c>
      <c r="AG57" s="182"/>
      <c r="AH57" s="191"/>
      <c r="AI57" s="182"/>
      <c r="AJ57" s="192"/>
      <c r="AK57" s="36"/>
      <c r="AL57" s="68"/>
      <c r="AM57" s="132"/>
      <c r="AN57" s="132"/>
      <c r="AO57" s="132"/>
      <c r="AP57" s="132"/>
      <c r="AQ57" s="132"/>
      <c r="AR57" s="132"/>
      <c r="AS57" s="132"/>
      <c r="AT57" s="132"/>
      <c r="AU57" s="132"/>
      <c r="AV57" s="198"/>
      <c r="AW57" s="132"/>
      <c r="AX57" s="198"/>
      <c r="AY57" s="132"/>
      <c r="AZ57" s="18"/>
    </row>
    <row r="58" spans="1:52" s="5" customFormat="1" ht="12.75">
      <c r="A58" s="113">
        <v>213</v>
      </c>
      <c r="B58" s="96"/>
      <c r="C58" s="96"/>
      <c r="D58" s="96"/>
      <c r="E58" s="95" t="s">
        <v>0</v>
      </c>
      <c r="F58" s="114">
        <v>513</v>
      </c>
      <c r="G58" s="96" t="s">
        <v>0</v>
      </c>
      <c r="H58" s="96"/>
      <c r="I58" s="96"/>
      <c r="J58" s="101"/>
      <c r="K58" s="95" t="s">
        <v>0</v>
      </c>
      <c r="M58" s="113">
        <v>1302</v>
      </c>
      <c r="N58" s="96"/>
      <c r="O58" s="96"/>
      <c r="P58" s="96"/>
      <c r="Q58" s="96" t="s">
        <v>0</v>
      </c>
      <c r="R58" s="96"/>
      <c r="S58" s="126" t="s">
        <v>142</v>
      </c>
      <c r="T58" s="96"/>
      <c r="U58" s="93">
        <v>0</v>
      </c>
      <c r="V58" s="59"/>
      <c r="W58" s="123">
        <v>0</v>
      </c>
      <c r="Y58" s="153" t="s">
        <v>184</v>
      </c>
      <c r="Z58" s="154"/>
      <c r="AA58" s="154"/>
      <c r="AB58" s="154"/>
      <c r="AC58" s="154"/>
      <c r="AD58" s="155"/>
      <c r="AE58" s="162"/>
      <c r="AF58" s="165" t="s">
        <v>186</v>
      </c>
      <c r="AG58" s="162"/>
      <c r="AH58" s="185"/>
      <c r="AI58" s="162"/>
      <c r="AJ58" s="186"/>
      <c r="AK58" s="36"/>
      <c r="AL58" s="68"/>
      <c r="AM58" s="132"/>
      <c r="AN58" s="132"/>
      <c r="AO58" s="132"/>
      <c r="AP58" s="132"/>
      <c r="AQ58" s="132"/>
      <c r="AR58" s="132"/>
      <c r="AS58" s="132"/>
      <c r="AT58" s="132"/>
      <c r="AU58" s="132"/>
      <c r="AV58" s="198"/>
      <c r="AW58" s="132"/>
      <c r="AX58" s="198"/>
      <c r="AY58" s="132"/>
      <c r="AZ58" s="18"/>
    </row>
    <row r="59" spans="1:52" s="5" customFormat="1" ht="12.75">
      <c r="A59" s="113">
        <v>214</v>
      </c>
      <c r="B59" s="96" t="s">
        <v>0</v>
      </c>
      <c r="C59" s="96"/>
      <c r="D59" s="96"/>
      <c r="E59" s="95"/>
      <c r="F59" s="114">
        <v>514</v>
      </c>
      <c r="G59" s="96" t="s">
        <v>0</v>
      </c>
      <c r="H59" s="96"/>
      <c r="I59" s="96"/>
      <c r="J59" s="101"/>
      <c r="K59" s="95" t="s">
        <v>0</v>
      </c>
      <c r="M59" s="113">
        <v>1304</v>
      </c>
      <c r="N59" s="96"/>
      <c r="O59" s="96"/>
      <c r="P59" s="96"/>
      <c r="Q59" s="96"/>
      <c r="R59" s="96"/>
      <c r="S59" s="126" t="s">
        <v>142</v>
      </c>
      <c r="T59" s="96"/>
      <c r="U59" s="93">
        <v>0</v>
      </c>
      <c r="V59" s="59"/>
      <c r="W59" s="123">
        <v>0</v>
      </c>
      <c r="Y59" s="156"/>
      <c r="Z59" s="157"/>
      <c r="AA59" s="157"/>
      <c r="AB59" s="157"/>
      <c r="AC59" s="157"/>
      <c r="AD59" s="158"/>
      <c r="AE59" s="190" t="s">
        <v>235</v>
      </c>
      <c r="AF59" s="176"/>
      <c r="AG59" s="176"/>
      <c r="AH59" s="188"/>
      <c r="AI59" s="176"/>
      <c r="AJ59" s="189"/>
      <c r="AK59" s="36"/>
      <c r="AL59" s="68"/>
      <c r="AM59" s="132"/>
      <c r="AN59" s="132"/>
      <c r="AO59" s="132"/>
      <c r="AP59" s="132"/>
      <c r="AQ59" s="132"/>
      <c r="AR59" s="132"/>
      <c r="AS59" s="132"/>
      <c r="AT59" s="132"/>
      <c r="AU59" s="132"/>
      <c r="AV59" s="198"/>
      <c r="AW59" s="132"/>
      <c r="AX59" s="198"/>
      <c r="AY59" s="132"/>
      <c r="AZ59" s="18"/>
    </row>
    <row r="60" spans="1:52" s="5" customFormat="1" ht="12.75">
      <c r="A60" s="113">
        <v>215</v>
      </c>
      <c r="B60" s="96" t="s">
        <v>0</v>
      </c>
      <c r="C60" s="96"/>
      <c r="D60" s="96"/>
      <c r="E60" s="95"/>
      <c r="F60" s="114">
        <v>515</v>
      </c>
      <c r="G60" s="96"/>
      <c r="H60" s="96"/>
      <c r="I60" s="96"/>
      <c r="J60" s="101"/>
      <c r="K60" s="95" t="s">
        <v>0</v>
      </c>
      <c r="M60" s="113">
        <v>1305</v>
      </c>
      <c r="N60" s="96"/>
      <c r="O60" s="96"/>
      <c r="P60" s="107" t="s">
        <v>0</v>
      </c>
      <c r="Q60" s="96"/>
      <c r="R60" s="96"/>
      <c r="S60" s="96"/>
      <c r="T60" s="96"/>
      <c r="U60" s="93"/>
      <c r="V60" s="95">
        <v>0</v>
      </c>
      <c r="W60" s="123">
        <v>0</v>
      </c>
      <c r="Y60" s="153" t="s">
        <v>187</v>
      </c>
      <c r="Z60" s="154"/>
      <c r="AA60" s="154"/>
      <c r="AB60" s="154"/>
      <c r="AC60" s="154"/>
      <c r="AD60" s="155"/>
      <c r="AE60" s="163" t="s">
        <v>216</v>
      </c>
      <c r="AF60" s="162"/>
      <c r="AG60" s="162"/>
      <c r="AH60" s="185"/>
      <c r="AI60" s="162"/>
      <c r="AJ60" s="186"/>
      <c r="AK60" s="36"/>
      <c r="AL60" s="68"/>
      <c r="AM60" s="132"/>
      <c r="AN60" s="132"/>
      <c r="AO60" s="132"/>
      <c r="AP60" s="132"/>
      <c r="AQ60" s="132"/>
      <c r="AR60" s="132"/>
      <c r="AS60" s="132"/>
      <c r="AT60" s="132"/>
      <c r="AU60" s="132"/>
      <c r="AV60" s="198"/>
      <c r="AW60" s="132"/>
      <c r="AX60" s="198"/>
      <c r="AY60" s="132"/>
      <c r="AZ60" s="18"/>
    </row>
    <row r="61" spans="1:52" s="5" customFormat="1" ht="12.75">
      <c r="A61" s="113">
        <v>216</v>
      </c>
      <c r="B61" s="96"/>
      <c r="C61" s="96"/>
      <c r="D61" s="96"/>
      <c r="E61" s="95"/>
      <c r="F61" s="114">
        <v>516</v>
      </c>
      <c r="G61" s="96" t="s">
        <v>0</v>
      </c>
      <c r="H61" s="96"/>
      <c r="I61" s="96"/>
      <c r="J61" s="101"/>
      <c r="K61" s="95" t="s">
        <v>0</v>
      </c>
      <c r="M61" s="113">
        <v>1306</v>
      </c>
      <c r="N61" s="96"/>
      <c r="O61" s="96"/>
      <c r="P61" s="96"/>
      <c r="Q61" s="96" t="s">
        <v>0</v>
      </c>
      <c r="R61" s="96"/>
      <c r="S61" s="96"/>
      <c r="T61" s="96"/>
      <c r="U61" s="93"/>
      <c r="V61" s="95">
        <v>0</v>
      </c>
      <c r="W61" s="123">
        <v>0</v>
      </c>
      <c r="Y61" s="153"/>
      <c r="Z61" s="154"/>
      <c r="AA61" s="154"/>
      <c r="AB61" s="154"/>
      <c r="AC61" s="154"/>
      <c r="AD61" s="155"/>
      <c r="AE61" s="163" t="s">
        <v>188</v>
      </c>
      <c r="AF61" s="162"/>
      <c r="AG61" s="162"/>
      <c r="AH61" s="185"/>
      <c r="AI61" s="162"/>
      <c r="AJ61" s="186"/>
      <c r="AK61" s="36"/>
      <c r="AL61" s="68"/>
      <c r="AM61" s="132"/>
      <c r="AN61" s="132"/>
      <c r="AO61" s="132"/>
      <c r="AP61" s="132"/>
      <c r="AQ61" s="132"/>
      <c r="AR61" s="132"/>
      <c r="AS61" s="132"/>
      <c r="AT61" s="132"/>
      <c r="AU61" s="132"/>
      <c r="AV61" s="198"/>
      <c r="AW61" s="132"/>
      <c r="AX61" s="198"/>
      <c r="AY61" s="132"/>
      <c r="AZ61" s="18"/>
    </row>
    <row r="62" spans="1:52" s="5" customFormat="1" ht="12.75">
      <c r="A62" s="113">
        <v>217</v>
      </c>
      <c r="B62" s="96"/>
      <c r="C62" s="96"/>
      <c r="D62" s="96"/>
      <c r="E62" s="95"/>
      <c r="F62" s="114">
        <v>517</v>
      </c>
      <c r="G62" s="96" t="s">
        <v>0</v>
      </c>
      <c r="H62" s="96"/>
      <c r="I62" s="96"/>
      <c r="J62" s="101"/>
      <c r="K62" s="95" t="s">
        <v>0</v>
      </c>
      <c r="M62" s="116">
        <v>1307</v>
      </c>
      <c r="N62" s="102"/>
      <c r="O62" s="102"/>
      <c r="P62" s="102"/>
      <c r="Q62" s="102" t="s">
        <v>0</v>
      </c>
      <c r="R62" s="102"/>
      <c r="S62" s="102"/>
      <c r="T62" s="102"/>
      <c r="U62" s="131"/>
      <c r="V62" s="95">
        <v>0</v>
      </c>
      <c r="W62" s="123">
        <v>0</v>
      </c>
      <c r="Y62" s="153"/>
      <c r="Z62" s="154"/>
      <c r="AA62" s="154"/>
      <c r="AB62" s="154"/>
      <c r="AC62" s="154"/>
      <c r="AD62" s="155"/>
      <c r="AE62" s="163" t="s">
        <v>236</v>
      </c>
      <c r="AF62" s="162"/>
      <c r="AG62" s="162"/>
      <c r="AH62" s="185"/>
      <c r="AI62" s="162"/>
      <c r="AJ62" s="186"/>
      <c r="AK62" s="36"/>
      <c r="AL62" s="68"/>
      <c r="AM62" s="132"/>
      <c r="AN62" s="132"/>
      <c r="AO62" s="132"/>
      <c r="AP62" s="132"/>
      <c r="AQ62" s="132"/>
      <c r="AR62" s="132"/>
      <c r="AS62" s="132"/>
      <c r="AT62" s="132"/>
      <c r="AU62" s="132"/>
      <c r="AV62" s="198"/>
      <c r="AW62" s="132"/>
      <c r="AX62" s="198"/>
      <c r="AY62" s="132"/>
      <c r="AZ62" s="18"/>
    </row>
    <row r="63" spans="1:52" s="5" customFormat="1" ht="12.75">
      <c r="A63" s="113">
        <v>218</v>
      </c>
      <c r="B63" s="96"/>
      <c r="C63" s="96"/>
      <c r="D63" s="96"/>
      <c r="E63" s="95"/>
      <c r="F63" s="114">
        <v>518</v>
      </c>
      <c r="G63" s="98" t="s">
        <v>0</v>
      </c>
      <c r="H63" s="96"/>
      <c r="I63" s="96"/>
      <c r="J63" s="101"/>
      <c r="K63" s="95" t="s">
        <v>0</v>
      </c>
      <c r="M63" s="83" t="s">
        <v>70</v>
      </c>
      <c r="N63" s="39"/>
      <c r="O63" s="39"/>
      <c r="P63" s="39"/>
      <c r="Q63" s="39"/>
      <c r="R63" s="39"/>
      <c r="S63" s="39"/>
      <c r="T63" s="39"/>
      <c r="U63" s="39"/>
      <c r="V63" s="87"/>
      <c r="W63" s="86"/>
      <c r="Y63" s="153"/>
      <c r="Z63" s="154"/>
      <c r="AA63" s="154"/>
      <c r="AB63" s="154"/>
      <c r="AC63" s="154"/>
      <c r="AD63" s="155"/>
      <c r="AE63" s="163" t="s">
        <v>237</v>
      </c>
      <c r="AF63" s="162"/>
      <c r="AG63" s="162"/>
      <c r="AH63" s="185"/>
      <c r="AI63" s="162"/>
      <c r="AJ63" s="186"/>
      <c r="AK63" s="36"/>
      <c r="AL63" s="68"/>
      <c r="AM63" s="132"/>
      <c r="AN63" s="132"/>
      <c r="AO63" s="132"/>
      <c r="AP63" s="132"/>
      <c r="AQ63" s="132"/>
      <c r="AR63" s="132"/>
      <c r="AS63" s="132"/>
      <c r="AT63" s="132"/>
      <c r="AU63" s="132"/>
      <c r="AV63" s="198"/>
      <c r="AW63" s="132"/>
      <c r="AX63" s="198"/>
      <c r="AY63" s="132"/>
      <c r="AZ63" s="18"/>
    </row>
    <row r="64" spans="1:52" s="5" customFormat="1" ht="12.75">
      <c r="A64" s="116">
        <v>219</v>
      </c>
      <c r="B64" s="102"/>
      <c r="C64" s="102"/>
      <c r="D64" s="102"/>
      <c r="E64" s="117"/>
      <c r="F64" s="118">
        <v>519</v>
      </c>
      <c r="G64" s="102" t="s">
        <v>0</v>
      </c>
      <c r="H64" s="102"/>
      <c r="I64" s="102"/>
      <c r="J64" s="106"/>
      <c r="K64" s="117" t="s">
        <v>0</v>
      </c>
      <c r="M64" s="78"/>
      <c r="N64" s="23" t="s">
        <v>222</v>
      </c>
      <c r="O64" s="23"/>
      <c r="P64" s="23"/>
      <c r="Q64" s="23"/>
      <c r="R64" s="13"/>
      <c r="S64" s="13"/>
      <c r="T64" s="13"/>
      <c r="U64" s="13"/>
      <c r="V64" s="88">
        <f>SUM(V7:V63)</f>
        <v>0</v>
      </c>
      <c r="W64" s="22">
        <f>SUM(W7:W62)</f>
        <v>0</v>
      </c>
      <c r="Y64" s="153"/>
      <c r="Z64" s="154"/>
      <c r="AA64" s="154"/>
      <c r="AB64" s="154"/>
      <c r="AC64" s="154"/>
      <c r="AD64" s="155"/>
      <c r="AE64" s="163" t="s">
        <v>189</v>
      </c>
      <c r="AF64" s="162"/>
      <c r="AG64" s="162"/>
      <c r="AH64" s="185"/>
      <c r="AI64" s="162"/>
      <c r="AJ64" s="186"/>
      <c r="AK64" s="36"/>
      <c r="AL64" s="68"/>
      <c r="AM64" s="132"/>
      <c r="AN64" s="132"/>
      <c r="AO64" s="132"/>
      <c r="AP64" s="132"/>
      <c r="AQ64" s="132"/>
      <c r="AR64" s="132"/>
      <c r="AS64" s="132"/>
      <c r="AT64" s="132"/>
      <c r="AU64" s="132"/>
      <c r="AV64" s="198"/>
      <c r="AW64" s="132"/>
      <c r="AX64" s="198"/>
      <c r="AY64" s="132"/>
      <c r="AZ64" s="18"/>
    </row>
    <row r="65" spans="1:52" s="5" customFormat="1" ht="12.75">
      <c r="A65" s="75" t="s">
        <v>73</v>
      </c>
      <c r="E65" s="6"/>
      <c r="F65" s="14" t="s">
        <v>74</v>
      </c>
      <c r="J65" s="19"/>
      <c r="K65" s="6"/>
      <c r="Y65" s="153"/>
      <c r="Z65" s="154"/>
      <c r="AA65" s="154"/>
      <c r="AB65" s="154"/>
      <c r="AC65" s="154"/>
      <c r="AD65" s="155"/>
      <c r="AE65" s="163" t="s">
        <v>190</v>
      </c>
      <c r="AF65" s="162"/>
      <c r="AG65" s="162" t="s">
        <v>192</v>
      </c>
      <c r="AH65" s="185"/>
      <c r="AI65" s="162"/>
      <c r="AJ65" s="186"/>
      <c r="AK65" s="36"/>
      <c r="AL65" s="68"/>
      <c r="AM65" s="132"/>
      <c r="AN65" s="132"/>
      <c r="AO65" s="132"/>
      <c r="AP65" s="132"/>
      <c r="AQ65" s="132"/>
      <c r="AR65" s="132"/>
      <c r="AS65" s="132"/>
      <c r="AT65" s="132"/>
      <c r="AU65" s="132"/>
      <c r="AV65" s="198"/>
      <c r="AW65" s="132"/>
      <c r="AX65" s="198"/>
      <c r="AY65" s="132"/>
      <c r="AZ65" s="18"/>
    </row>
    <row r="66" spans="1:52" s="5" customFormat="1" ht="12.75">
      <c r="A66" s="78" t="s">
        <v>76</v>
      </c>
      <c r="B66" s="13"/>
      <c r="C66" s="13"/>
      <c r="D66" s="13"/>
      <c r="E66" s="30">
        <f>SUM(E45:E64)</f>
        <v>0</v>
      </c>
      <c r="F66" s="23" t="s">
        <v>77</v>
      </c>
      <c r="G66" s="13"/>
      <c r="H66" s="13"/>
      <c r="I66" s="13"/>
      <c r="J66" s="21"/>
      <c r="K66" s="22">
        <f>SUM(K45:K64)</f>
        <v>0</v>
      </c>
      <c r="Y66" s="153"/>
      <c r="Z66" s="154"/>
      <c r="AA66" s="154"/>
      <c r="AB66" s="154"/>
      <c r="AC66" s="154"/>
      <c r="AD66" s="155"/>
      <c r="AE66" s="163" t="s">
        <v>191</v>
      </c>
      <c r="AF66" s="162"/>
      <c r="AG66" s="162" t="s">
        <v>238</v>
      </c>
      <c r="AH66" s="185"/>
      <c r="AI66" s="162"/>
      <c r="AJ66" s="186"/>
      <c r="AK66" s="36"/>
      <c r="AL66" s="68"/>
      <c r="AM66" s="132"/>
      <c r="AN66" s="132"/>
      <c r="AO66" s="132"/>
      <c r="AP66" s="132"/>
      <c r="AQ66" s="132"/>
      <c r="AR66" s="132"/>
      <c r="AS66" s="132"/>
      <c r="AT66" s="132"/>
      <c r="AU66" s="132"/>
      <c r="AV66" s="198"/>
      <c r="AW66" s="132"/>
      <c r="AX66" s="198"/>
      <c r="AY66" s="132"/>
      <c r="AZ66" s="18"/>
    </row>
    <row r="67" spans="1:52" s="5" customFormat="1" ht="12.75">
      <c r="A67" s="78" t="s">
        <v>79</v>
      </c>
      <c r="B67" s="13"/>
      <c r="C67" s="13"/>
      <c r="D67" s="13"/>
      <c r="E67" s="25"/>
      <c r="F67" s="23" t="s">
        <v>80</v>
      </c>
      <c r="G67" s="13"/>
      <c r="H67" s="13"/>
      <c r="I67" s="13"/>
      <c r="J67" s="21"/>
      <c r="K67" s="25"/>
      <c r="Y67" s="156"/>
      <c r="Z67" s="157"/>
      <c r="AA67" s="157"/>
      <c r="AB67" s="157"/>
      <c r="AC67" s="157"/>
      <c r="AD67" s="158"/>
      <c r="AE67" s="187" t="s">
        <v>239</v>
      </c>
      <c r="AF67" s="176"/>
      <c r="AG67" s="176" t="s">
        <v>240</v>
      </c>
      <c r="AH67" s="188"/>
      <c r="AI67" s="176"/>
      <c r="AJ67" s="189"/>
      <c r="AK67" s="36"/>
      <c r="AL67" s="68"/>
      <c r="AM67" s="132"/>
      <c r="AN67" s="132"/>
      <c r="AO67" s="132"/>
      <c r="AP67" s="132"/>
      <c r="AQ67" s="132"/>
      <c r="AR67" s="132"/>
      <c r="AS67" s="132"/>
      <c r="AT67" s="132"/>
      <c r="AU67" s="132"/>
      <c r="AV67" s="198"/>
      <c r="AW67" s="132"/>
      <c r="AX67" s="198"/>
      <c r="AY67" s="132"/>
      <c r="AZ67" s="18"/>
    </row>
    <row r="68" spans="1:52" s="5" customFormat="1" ht="12.75">
      <c r="A68" s="19" t="s">
        <v>81</v>
      </c>
      <c r="E68" s="32">
        <f>(E43)</f>
        <v>0</v>
      </c>
      <c r="F68" s="5" t="s">
        <v>82</v>
      </c>
      <c r="J68" s="19"/>
      <c r="K68" s="32">
        <f>(K43)</f>
        <v>0</v>
      </c>
      <c r="Y68" s="154"/>
      <c r="Z68" s="154"/>
      <c r="AA68" s="154"/>
      <c r="AB68" s="154"/>
      <c r="AC68" s="154"/>
      <c r="AD68" s="154"/>
      <c r="AE68" s="154"/>
      <c r="AF68" s="154"/>
      <c r="AG68" s="154"/>
      <c r="AH68" s="195"/>
      <c r="AI68" s="154"/>
      <c r="AJ68" s="195"/>
      <c r="AK68" s="36"/>
      <c r="AL68" s="68"/>
      <c r="AM68" s="132"/>
      <c r="AN68" s="132"/>
      <c r="AO68" s="132"/>
      <c r="AP68" s="132"/>
      <c r="AQ68" s="132"/>
      <c r="AR68" s="134"/>
      <c r="AS68" s="132"/>
      <c r="AT68" s="132"/>
      <c r="AU68" s="132"/>
      <c r="AV68" s="207"/>
      <c r="AW68" s="208"/>
      <c r="AX68" s="207"/>
      <c r="AY68" s="132"/>
      <c r="AZ68" s="18"/>
    </row>
    <row r="69" spans="1:52" s="5" customFormat="1" ht="12.75">
      <c r="A69" s="19" t="s">
        <v>84</v>
      </c>
      <c r="E69" s="32">
        <f>-(E66)</f>
        <v>0</v>
      </c>
      <c r="F69" s="5" t="s">
        <v>85</v>
      </c>
      <c r="J69" s="19"/>
      <c r="K69" s="32">
        <f>(K66)</f>
        <v>0</v>
      </c>
      <c r="Y69" s="154" t="s">
        <v>193</v>
      </c>
      <c r="Z69" s="154"/>
      <c r="AA69" s="154"/>
      <c r="AB69" s="154"/>
      <c r="AC69" s="154"/>
      <c r="AD69" s="154"/>
      <c r="AE69" s="154"/>
      <c r="AF69" s="154"/>
      <c r="AG69" s="154"/>
      <c r="AH69" s="195"/>
      <c r="AI69" s="154"/>
      <c r="AJ69" s="195"/>
      <c r="AK69" s="36"/>
      <c r="AL69" s="68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8"/>
    </row>
    <row r="70" spans="1:52" s="5" customFormat="1" ht="12.75">
      <c r="A70" s="19"/>
      <c r="E70" s="6"/>
      <c r="J70" s="19"/>
      <c r="K70" s="6"/>
      <c r="Y70" s="154"/>
      <c r="Z70" s="154"/>
      <c r="AA70" s="154"/>
      <c r="AB70" s="154"/>
      <c r="AC70" s="154"/>
      <c r="AD70" s="154"/>
      <c r="AE70" s="154"/>
      <c r="AF70" s="154"/>
      <c r="AG70" s="154"/>
      <c r="AH70" s="195"/>
      <c r="AI70" s="154"/>
      <c r="AJ70" s="195"/>
      <c r="AK70" s="36"/>
      <c r="AL70" s="68"/>
      <c r="AM70" s="132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18"/>
    </row>
    <row r="71" spans="1:52" s="5" customFormat="1" ht="12.75">
      <c r="A71" s="19" t="s">
        <v>0</v>
      </c>
      <c r="E71" s="15" t="s">
        <v>0</v>
      </c>
      <c r="J71" s="19"/>
      <c r="K71" s="6"/>
      <c r="X71" s="4"/>
      <c r="Y71" s="4" t="s">
        <v>71</v>
      </c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K71" s="36"/>
      <c r="AL71" s="68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8"/>
    </row>
    <row r="72" spans="1:52" s="5" customFormat="1" ht="12.75">
      <c r="A72" s="79">
        <v>303</v>
      </c>
      <c r="B72" s="72" t="str">
        <f>IF(E72&gt;=0,"Cash from Borrower:","Cash to Borrower:")</f>
        <v>Cash from Borrower:</v>
      </c>
      <c r="E72" s="33">
        <f>SUM(E68:E71)</f>
        <v>0</v>
      </c>
      <c r="F72" s="71">
        <v>603</v>
      </c>
      <c r="G72" s="72" t="str">
        <f>IF(K72&gt;=0,"Cash to Seller:","Cash fromSeller:")</f>
        <v>Cash to Seller:</v>
      </c>
      <c r="I72" s="9" t="s">
        <v>0</v>
      </c>
      <c r="J72" s="19"/>
      <c r="K72" s="33">
        <f>(K68-K69)</f>
        <v>0</v>
      </c>
      <c r="X72" s="28"/>
      <c r="Y72" s="4" t="s">
        <v>72</v>
      </c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K72" s="36"/>
      <c r="AL72" s="68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8"/>
    </row>
    <row r="73" spans="1:52" s="5" customFormat="1" ht="12.75">
      <c r="A73" s="19"/>
      <c r="B73" s="14"/>
      <c r="E73" s="6"/>
      <c r="F73" s="5" t="s">
        <v>0</v>
      </c>
      <c r="J73" s="19"/>
      <c r="K73" s="6"/>
      <c r="X73" s="28"/>
      <c r="Y73" s="4" t="s">
        <v>75</v>
      </c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K73" s="36"/>
      <c r="AL73" s="68"/>
      <c r="AM73" s="18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8"/>
    </row>
    <row r="74" spans="1:52" s="5" customFormat="1" ht="12.75">
      <c r="A74" s="19"/>
      <c r="E74" s="6"/>
      <c r="J74" s="19"/>
      <c r="K74" s="6"/>
      <c r="X74" s="28"/>
      <c r="Y74" s="4" t="s">
        <v>78</v>
      </c>
      <c r="Z74" s="4"/>
      <c r="AA74" s="4"/>
      <c r="AB74" s="4"/>
      <c r="AC74" s="4"/>
      <c r="AD74" s="4"/>
      <c r="AE74" s="4"/>
      <c r="AF74" s="4"/>
      <c r="AG74" s="4"/>
      <c r="AH74" s="4"/>
      <c r="AI74" s="4"/>
      <c r="AK74" s="36"/>
      <c r="AL74" s="68"/>
      <c r="AM74" s="209"/>
      <c r="AN74" s="209"/>
      <c r="AO74" s="209"/>
      <c r="AP74" s="209"/>
      <c r="AQ74" s="209"/>
      <c r="AR74" s="209"/>
      <c r="AS74" s="132"/>
      <c r="AT74" s="209"/>
      <c r="AU74" s="209"/>
      <c r="AV74" s="209"/>
      <c r="AW74" s="209"/>
      <c r="AX74" s="209"/>
      <c r="AY74" s="209"/>
      <c r="AZ74" s="18"/>
    </row>
    <row r="75" spans="1:52" s="5" customFormat="1" ht="12.75">
      <c r="A75" s="21"/>
      <c r="B75" s="13"/>
      <c r="C75" s="13"/>
      <c r="D75" s="13"/>
      <c r="E75" s="25"/>
      <c r="F75" s="13"/>
      <c r="G75" s="13"/>
      <c r="H75" s="13"/>
      <c r="I75" s="13"/>
      <c r="J75" s="21"/>
      <c r="K75" s="25"/>
      <c r="X75" s="4"/>
      <c r="Y75" s="4" t="s">
        <v>83</v>
      </c>
      <c r="Z75" s="4"/>
      <c r="AA75" s="4"/>
      <c r="AB75" s="4"/>
      <c r="AC75" s="4"/>
      <c r="AD75" s="4"/>
      <c r="AE75" s="4"/>
      <c r="AF75" s="4"/>
      <c r="AG75" s="4"/>
      <c r="AH75" s="4"/>
      <c r="AI75" s="4"/>
      <c r="AK75" s="36"/>
      <c r="AL75" s="68"/>
      <c r="AM75" s="209"/>
      <c r="AN75" s="132"/>
      <c r="AO75" s="132"/>
      <c r="AP75" s="132"/>
      <c r="AQ75" s="132"/>
      <c r="AR75" s="209"/>
      <c r="AS75" s="132"/>
      <c r="AT75" s="209"/>
      <c r="AU75" s="132"/>
      <c r="AV75" s="132"/>
      <c r="AW75" s="132"/>
      <c r="AX75" s="132"/>
      <c r="AY75" s="209"/>
      <c r="AZ75" s="18"/>
    </row>
    <row r="76" spans="24:52" s="5" customFormat="1" ht="12.75">
      <c r="X76" s="4"/>
      <c r="Y76" s="4" t="s">
        <v>86</v>
      </c>
      <c r="Z76" s="4"/>
      <c r="AA76" s="4"/>
      <c r="AB76" s="4"/>
      <c r="AC76" s="4"/>
      <c r="AD76" s="4"/>
      <c r="AE76" s="4"/>
      <c r="AF76" s="4"/>
      <c r="AG76" s="4"/>
      <c r="AH76" s="4"/>
      <c r="AI76" s="4"/>
      <c r="AK76" s="36"/>
      <c r="AL76" s="68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8"/>
    </row>
    <row r="77" spans="1:52" s="5" customFormat="1" ht="12.75">
      <c r="A77" s="5" t="s">
        <v>221</v>
      </c>
      <c r="X77" s="4"/>
      <c r="Y77" s="31"/>
      <c r="Z77" s="4"/>
      <c r="AA77" s="4"/>
      <c r="AB77" s="4"/>
      <c r="AC77" s="4"/>
      <c r="AD77" s="4"/>
      <c r="AE77" s="4"/>
      <c r="AF77" s="4"/>
      <c r="AG77" s="4"/>
      <c r="AH77" s="4"/>
      <c r="AI77" s="4"/>
      <c r="AK77" s="36"/>
      <c r="AL77" s="68"/>
      <c r="AM77" s="209"/>
      <c r="AN77" s="132"/>
      <c r="AO77" s="132"/>
      <c r="AP77" s="132"/>
      <c r="AQ77" s="132"/>
      <c r="AR77" s="209"/>
      <c r="AS77" s="132"/>
      <c r="AT77" s="209"/>
      <c r="AU77" s="132"/>
      <c r="AV77" s="132"/>
      <c r="AW77" s="132"/>
      <c r="AX77" s="132"/>
      <c r="AY77" s="209"/>
      <c r="AZ77" s="18"/>
    </row>
    <row r="78" spans="1:52" s="5" customFormat="1" ht="12.75">
      <c r="A78" s="5" t="s">
        <v>218</v>
      </c>
      <c r="X78" s="4"/>
      <c r="Y78" s="137" t="s">
        <v>0</v>
      </c>
      <c r="Z78" s="138"/>
      <c r="AA78" s="138"/>
      <c r="AB78" s="139" t="s">
        <v>57</v>
      </c>
      <c r="AC78" s="139"/>
      <c r="AD78" s="140"/>
      <c r="AE78" s="96"/>
      <c r="AF78" s="138" t="s">
        <v>0</v>
      </c>
      <c r="AG78" s="138"/>
      <c r="AH78" s="138"/>
      <c r="AI78" s="29"/>
      <c r="AK78" s="44"/>
      <c r="AL78" s="68"/>
      <c r="AM78" s="209"/>
      <c r="AN78" s="209"/>
      <c r="AO78" s="209"/>
      <c r="AP78" s="209"/>
      <c r="AQ78" s="209"/>
      <c r="AR78" s="209"/>
      <c r="AS78" s="132"/>
      <c r="AT78" s="209"/>
      <c r="AU78" s="209"/>
      <c r="AV78" s="209"/>
      <c r="AW78" s="209"/>
      <c r="AX78" s="209"/>
      <c r="AY78" s="209"/>
      <c r="AZ78" s="18"/>
    </row>
    <row r="79" spans="1:52" s="5" customFormat="1" ht="12.75">
      <c r="A79" s="5" t="s">
        <v>98</v>
      </c>
      <c r="X79" s="4"/>
      <c r="Y79" s="141" t="s">
        <v>87</v>
      </c>
      <c r="Z79" s="140"/>
      <c r="AA79" s="140"/>
      <c r="AB79" s="126"/>
      <c r="AC79" s="142"/>
      <c r="AD79" s="126"/>
      <c r="AE79" s="96"/>
      <c r="AF79" s="140" t="s">
        <v>88</v>
      </c>
      <c r="AG79" s="126"/>
      <c r="AH79" s="126"/>
      <c r="AI79" s="34"/>
      <c r="AK79" s="44"/>
      <c r="AL79" s="68"/>
      <c r="AM79" s="209"/>
      <c r="AN79" s="132"/>
      <c r="AO79" s="132"/>
      <c r="AP79" s="132"/>
      <c r="AQ79" s="132"/>
      <c r="AR79" s="209"/>
      <c r="AS79" s="132"/>
      <c r="AT79" s="209"/>
      <c r="AU79" s="132"/>
      <c r="AV79" s="132"/>
      <c r="AW79" s="132"/>
      <c r="AX79" s="132"/>
      <c r="AY79" s="209"/>
      <c r="AZ79" s="18"/>
    </row>
    <row r="80" spans="1:52" s="5" customFormat="1" ht="12.75">
      <c r="A80" s="5" t="s">
        <v>217</v>
      </c>
      <c r="X80" s="4"/>
      <c r="Y80" s="137" t="s">
        <v>0</v>
      </c>
      <c r="Z80" s="138"/>
      <c r="AA80" s="138"/>
      <c r="AB80" s="139" t="s">
        <v>0</v>
      </c>
      <c r="AC80" s="139"/>
      <c r="AD80" s="140"/>
      <c r="AE80" s="96"/>
      <c r="AF80" s="138" t="s">
        <v>0</v>
      </c>
      <c r="AG80" s="138"/>
      <c r="AH80" s="138"/>
      <c r="AI80" s="29"/>
      <c r="AK80" s="36"/>
      <c r="AL80" s="68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8"/>
    </row>
    <row r="81" spans="24:52" s="5" customFormat="1" ht="12.75">
      <c r="X81" s="4"/>
      <c r="Y81" s="141" t="s">
        <v>87</v>
      </c>
      <c r="Z81" s="126"/>
      <c r="AA81" s="140"/>
      <c r="AB81" s="126"/>
      <c r="AC81" s="142"/>
      <c r="AD81" s="126"/>
      <c r="AE81" s="96"/>
      <c r="AF81" s="140" t="s">
        <v>88</v>
      </c>
      <c r="AG81" s="126"/>
      <c r="AH81" s="126"/>
      <c r="AI81" s="34"/>
      <c r="AK81" s="44"/>
      <c r="AL81" s="68"/>
      <c r="AM81" s="209"/>
      <c r="AN81" s="132"/>
      <c r="AO81" s="132"/>
      <c r="AP81" s="132"/>
      <c r="AQ81" s="132"/>
      <c r="AR81" s="209"/>
      <c r="AS81" s="132"/>
      <c r="AT81" s="209"/>
      <c r="AU81" s="132"/>
      <c r="AV81" s="132"/>
      <c r="AW81" s="132"/>
      <c r="AX81" s="132"/>
      <c r="AY81" s="209"/>
      <c r="AZ81" s="18"/>
    </row>
    <row r="82" spans="1:52" s="5" customFormat="1" ht="12.75">
      <c r="A82" s="13"/>
      <c r="B82" s="13"/>
      <c r="C82" s="13"/>
      <c r="D82" s="13"/>
      <c r="E82" s="13"/>
      <c r="F82" s="13"/>
      <c r="G82" s="13"/>
      <c r="H82" s="13"/>
      <c r="I82" s="18"/>
      <c r="J82" s="18"/>
      <c r="K82" s="18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89"/>
      <c r="X82" s="4"/>
      <c r="Y82" s="137" t="s">
        <v>0</v>
      </c>
      <c r="Z82" s="138"/>
      <c r="AA82" s="138"/>
      <c r="AB82" s="139" t="s">
        <v>57</v>
      </c>
      <c r="AC82" s="139"/>
      <c r="AD82" s="140"/>
      <c r="AE82" s="96"/>
      <c r="AF82" s="138" t="s">
        <v>0</v>
      </c>
      <c r="AG82" s="138"/>
      <c r="AH82" s="138"/>
      <c r="AI82" s="29"/>
      <c r="AK82" s="36"/>
      <c r="AL82" s="68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8"/>
    </row>
    <row r="83" spans="1:52" s="5" customFormat="1" ht="12.75">
      <c r="A83" s="5" t="s">
        <v>99</v>
      </c>
      <c r="E83" s="43" t="s">
        <v>100</v>
      </c>
      <c r="I83" s="39" t="s">
        <v>101</v>
      </c>
      <c r="J83" s="39"/>
      <c r="K83" s="92">
        <f ca="1">TODAY()</f>
        <v>40203</v>
      </c>
      <c r="M83" s="5" t="s">
        <v>99</v>
      </c>
      <c r="Q83" s="43" t="s">
        <v>144</v>
      </c>
      <c r="V83" s="5" t="s">
        <v>101</v>
      </c>
      <c r="W83" s="27">
        <f ca="1">TODAY()</f>
        <v>40203</v>
      </c>
      <c r="X83" s="4"/>
      <c r="Y83" s="141" t="s">
        <v>87</v>
      </c>
      <c r="Z83" s="140"/>
      <c r="AA83" s="140"/>
      <c r="AB83" s="126"/>
      <c r="AC83" s="142"/>
      <c r="AD83" s="126"/>
      <c r="AE83" s="96"/>
      <c r="AF83" s="140" t="s">
        <v>88</v>
      </c>
      <c r="AG83" s="126"/>
      <c r="AH83" s="126"/>
      <c r="AI83" s="34"/>
      <c r="AJ83" s="47"/>
      <c r="AK83" s="36"/>
      <c r="AL83" s="68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8"/>
    </row>
    <row r="84" spans="24:52" s="5" customFormat="1" ht="12.75">
      <c r="X84" s="4"/>
      <c r="Y84" s="137" t="s">
        <v>0</v>
      </c>
      <c r="Z84" s="138"/>
      <c r="AA84" s="138"/>
      <c r="AB84" s="139" t="s">
        <v>0</v>
      </c>
      <c r="AC84" s="139"/>
      <c r="AD84" s="140"/>
      <c r="AE84" s="96"/>
      <c r="AF84" s="138" t="s">
        <v>0</v>
      </c>
      <c r="AG84" s="138"/>
      <c r="AH84" s="138"/>
      <c r="AI84" s="29"/>
      <c r="AJ84" s="47"/>
      <c r="AK84" s="36"/>
      <c r="AL84" s="68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8"/>
    </row>
    <row r="85" spans="24:52" s="5" customFormat="1" ht="12.75">
      <c r="X85" s="4"/>
      <c r="Y85" s="141" t="s">
        <v>87</v>
      </c>
      <c r="Z85" s="126"/>
      <c r="AA85" s="126"/>
      <c r="AB85" s="126"/>
      <c r="AC85" s="142"/>
      <c r="AD85" s="126"/>
      <c r="AE85" s="96"/>
      <c r="AF85" s="140" t="s">
        <v>88</v>
      </c>
      <c r="AG85" s="126"/>
      <c r="AH85" s="126"/>
      <c r="AI85" s="34"/>
      <c r="AJ85" s="47"/>
      <c r="AK85" s="36"/>
      <c r="AL85" s="68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8"/>
    </row>
    <row r="86" spans="24:52" s="5" customFormat="1" ht="12.75">
      <c r="X86" s="4"/>
      <c r="Y86" s="126" t="s">
        <v>89</v>
      </c>
      <c r="Z86" s="143"/>
      <c r="AA86" s="143"/>
      <c r="AB86" s="143"/>
      <c r="AC86" s="143"/>
      <c r="AD86" s="143"/>
      <c r="AE86" s="143"/>
      <c r="AF86" s="143"/>
      <c r="AG86" s="143"/>
      <c r="AH86" s="143"/>
      <c r="AI86" s="28"/>
      <c r="AJ86" s="46"/>
      <c r="AK86" s="36"/>
      <c r="AL86" s="68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8"/>
    </row>
    <row r="87" spans="5:52" s="5" customFormat="1" ht="12.75">
      <c r="E87" s="18"/>
      <c r="J87" s="18"/>
      <c r="X87" s="28"/>
      <c r="Y87" s="126" t="s">
        <v>90</v>
      </c>
      <c r="Z87" s="143"/>
      <c r="AA87" s="143"/>
      <c r="AB87" s="143"/>
      <c r="AC87" s="143"/>
      <c r="AD87" s="143"/>
      <c r="AE87" s="143"/>
      <c r="AF87" s="143"/>
      <c r="AG87" s="143"/>
      <c r="AH87" s="143"/>
      <c r="AI87" s="28"/>
      <c r="AJ87" s="90"/>
      <c r="AK87" s="36"/>
      <c r="AL87" s="68"/>
      <c r="AM87" s="132"/>
      <c r="AN87" s="132"/>
      <c r="AO87" s="132"/>
      <c r="AP87" s="132"/>
      <c r="AQ87" s="132"/>
      <c r="AR87" s="132"/>
      <c r="AS87" s="132"/>
      <c r="AT87" s="132"/>
      <c r="AU87" s="132"/>
      <c r="AV87" s="132"/>
      <c r="AW87" s="132"/>
      <c r="AX87" s="132"/>
      <c r="AY87" s="132"/>
      <c r="AZ87" s="18"/>
    </row>
    <row r="88" spans="13:52" s="5" customFormat="1" ht="12.75">
      <c r="M88" s="4"/>
      <c r="N88" s="28"/>
      <c r="O88" s="28"/>
      <c r="P88" s="28"/>
      <c r="Q88" s="28"/>
      <c r="R88" s="28"/>
      <c r="S88" s="28"/>
      <c r="T88" s="28"/>
      <c r="U88" s="28"/>
      <c r="V88" s="28"/>
      <c r="W88" s="14"/>
      <c r="X88" s="28"/>
      <c r="Y88" s="140"/>
      <c r="Z88" s="140"/>
      <c r="AA88" s="144"/>
      <c r="AB88" s="144"/>
      <c r="AC88" s="140"/>
      <c r="AD88" s="126" t="s">
        <v>0</v>
      </c>
      <c r="AE88" s="96"/>
      <c r="AF88" s="138"/>
      <c r="AG88" s="138"/>
      <c r="AH88" s="138"/>
      <c r="AI88" s="29"/>
      <c r="AK88" s="36"/>
      <c r="AL88" s="68"/>
      <c r="AM88" s="209"/>
      <c r="AN88" s="132"/>
      <c r="AO88" s="132"/>
      <c r="AP88" s="132"/>
      <c r="AQ88" s="132"/>
      <c r="AR88" s="209"/>
      <c r="AS88" s="132"/>
      <c r="AT88" s="132"/>
      <c r="AU88" s="132"/>
      <c r="AV88" s="132"/>
      <c r="AW88" s="132"/>
      <c r="AX88" s="132"/>
      <c r="AY88" s="132"/>
      <c r="AZ88" s="18"/>
    </row>
    <row r="89" spans="24:52" s="5" customFormat="1" ht="12.75">
      <c r="X89" s="28"/>
      <c r="Y89" s="140"/>
      <c r="Z89" s="140"/>
      <c r="AA89" s="144"/>
      <c r="AB89" s="144"/>
      <c r="AC89" s="140"/>
      <c r="AD89" s="145"/>
      <c r="AE89" s="96"/>
      <c r="AF89" s="126" t="s">
        <v>91</v>
      </c>
      <c r="AG89" s="140"/>
      <c r="AH89" s="140"/>
      <c r="AI89" s="34"/>
      <c r="AJ89" s="46"/>
      <c r="AK89" s="36"/>
      <c r="AM89" s="132"/>
      <c r="AN89" s="132"/>
      <c r="AO89" s="132"/>
      <c r="AP89" s="132"/>
      <c r="AQ89" s="132"/>
      <c r="AR89" s="209"/>
      <c r="AS89" s="132"/>
      <c r="AT89" s="132"/>
      <c r="AU89" s="132"/>
      <c r="AV89" s="132"/>
      <c r="AW89" s="132"/>
      <c r="AX89" s="132"/>
      <c r="AY89" s="132"/>
      <c r="AZ89" s="18"/>
    </row>
    <row r="90" spans="24:52" s="5" customFormat="1" ht="12.75">
      <c r="X90" s="28"/>
      <c r="AK90" s="36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8"/>
    </row>
    <row r="91" spans="24:52" s="5" customFormat="1" ht="12.75">
      <c r="X91" s="4"/>
      <c r="Y91" s="39" t="s">
        <v>99</v>
      </c>
      <c r="Z91" s="50"/>
      <c r="AA91" s="50"/>
      <c r="AB91" s="50"/>
      <c r="AC91" s="50"/>
      <c r="AD91" s="91"/>
      <c r="AE91" s="196" t="s">
        <v>214</v>
      </c>
      <c r="AF91" s="152"/>
      <c r="AG91" s="152"/>
      <c r="AH91" s="152"/>
      <c r="AI91" s="152" t="s">
        <v>101</v>
      </c>
      <c r="AJ91" s="197">
        <f ca="1">TODAY()</f>
        <v>40203</v>
      </c>
      <c r="AK91" s="36"/>
      <c r="AM91" s="132"/>
      <c r="AN91" s="132"/>
      <c r="AO91" s="132"/>
      <c r="AP91" s="132"/>
      <c r="AQ91" s="132"/>
      <c r="AR91" s="132"/>
      <c r="AS91" s="132"/>
      <c r="AT91" s="132"/>
      <c r="AU91" s="132"/>
      <c r="AV91" s="132"/>
      <c r="AW91" s="132"/>
      <c r="AX91" s="132"/>
      <c r="AY91" s="132"/>
      <c r="AZ91" s="18"/>
    </row>
    <row r="92" spans="1:52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M92" s="165"/>
      <c r="AN92" s="165"/>
      <c r="AO92" s="165"/>
      <c r="AP92" s="165"/>
      <c r="AQ92" s="165"/>
      <c r="AR92" s="165"/>
      <c r="AS92" s="165"/>
      <c r="AT92" s="165"/>
      <c r="AU92" s="165"/>
      <c r="AV92" s="165"/>
      <c r="AW92" s="165"/>
      <c r="AX92" s="165"/>
      <c r="AY92" s="165"/>
      <c r="AZ92" s="210"/>
    </row>
    <row r="93" spans="25:52" ht="12.75"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M93" s="165"/>
      <c r="AN93" s="165"/>
      <c r="AO93" s="165"/>
      <c r="AP93" s="165"/>
      <c r="AQ93" s="165"/>
      <c r="AR93" s="165"/>
      <c r="AS93" s="165"/>
      <c r="AT93" s="165"/>
      <c r="AU93" s="165"/>
      <c r="AV93" s="165"/>
      <c r="AW93" s="165"/>
      <c r="AX93" s="165"/>
      <c r="AY93" s="165"/>
      <c r="AZ93" s="210"/>
    </row>
    <row r="94" spans="25:52" ht="12.75"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M94" s="165"/>
      <c r="AN94" s="165"/>
      <c r="AO94" s="165"/>
      <c r="AP94" s="165"/>
      <c r="AQ94" s="165"/>
      <c r="AR94" s="165"/>
      <c r="AS94" s="165"/>
      <c r="AT94" s="165"/>
      <c r="AU94" s="165"/>
      <c r="AV94" s="165"/>
      <c r="AW94" s="165"/>
      <c r="AX94" s="165"/>
      <c r="AY94" s="165"/>
      <c r="AZ94" s="210"/>
    </row>
    <row r="95" spans="25:52" ht="12.75"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M95" s="165"/>
      <c r="AN95" s="165"/>
      <c r="AO95" s="165"/>
      <c r="AP95" s="165"/>
      <c r="AQ95" s="165"/>
      <c r="AR95" s="165"/>
      <c r="AS95" s="165"/>
      <c r="AT95" s="165"/>
      <c r="AU95" s="165"/>
      <c r="AV95" s="165"/>
      <c r="AW95" s="165"/>
      <c r="AX95" s="165"/>
      <c r="AY95" s="165"/>
      <c r="AZ95" s="210"/>
    </row>
    <row r="96" spans="25:52" ht="12.75"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M96" s="165"/>
      <c r="AN96" s="165"/>
      <c r="AO96" s="165"/>
      <c r="AP96" s="165"/>
      <c r="AQ96" s="165"/>
      <c r="AR96" s="165"/>
      <c r="AS96" s="165"/>
      <c r="AT96" s="165"/>
      <c r="AU96" s="165"/>
      <c r="AV96" s="165"/>
      <c r="AW96" s="165"/>
      <c r="AX96" s="165"/>
      <c r="AY96" s="165"/>
      <c r="AZ96" s="210"/>
    </row>
    <row r="97" spans="39:52" ht="12">
      <c r="AM97" s="210"/>
      <c r="AN97" s="210"/>
      <c r="AO97" s="210"/>
      <c r="AP97" s="210"/>
      <c r="AQ97" s="210"/>
      <c r="AR97" s="210"/>
      <c r="AS97" s="210"/>
      <c r="AT97" s="210"/>
      <c r="AU97" s="210"/>
      <c r="AV97" s="210"/>
      <c r="AW97" s="210"/>
      <c r="AX97" s="210"/>
      <c r="AY97" s="210"/>
      <c r="AZ97" s="210"/>
    </row>
    <row r="98" spans="39:52" ht="12">
      <c r="AM98" s="210"/>
      <c r="AN98" s="210"/>
      <c r="AO98" s="210"/>
      <c r="AP98" s="210"/>
      <c r="AQ98" s="210"/>
      <c r="AR98" s="210"/>
      <c r="AS98" s="210"/>
      <c r="AT98" s="210"/>
      <c r="AU98" s="210"/>
      <c r="AV98" s="210"/>
      <c r="AW98" s="210"/>
      <c r="AX98" s="210"/>
      <c r="AY98" s="210"/>
      <c r="AZ98" s="210"/>
    </row>
    <row r="99" spans="39:52" ht="12">
      <c r="AM99" s="210"/>
      <c r="AN99" s="210"/>
      <c r="AO99" s="210"/>
      <c r="AP99" s="210"/>
      <c r="AQ99" s="210"/>
      <c r="AR99" s="210"/>
      <c r="AS99" s="210"/>
      <c r="AT99" s="210"/>
      <c r="AU99" s="210"/>
      <c r="AV99" s="210"/>
      <c r="AW99" s="210"/>
      <c r="AX99" s="210"/>
      <c r="AY99" s="210"/>
      <c r="AZ99" s="210"/>
    </row>
    <row r="100" spans="39:52" ht="12">
      <c r="AM100" s="210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</row>
    <row r="101" spans="39:52" ht="12">
      <c r="AM101" s="210"/>
      <c r="AN101" s="210"/>
      <c r="AO101" s="210"/>
      <c r="AP101" s="210"/>
      <c r="AQ101" s="210"/>
      <c r="AR101" s="210"/>
      <c r="AS101" s="210"/>
      <c r="AT101" s="210"/>
      <c r="AU101" s="210"/>
      <c r="AV101" s="210"/>
      <c r="AW101" s="210"/>
      <c r="AX101" s="210"/>
      <c r="AY101" s="210"/>
      <c r="AZ101" s="210"/>
    </row>
    <row r="102" spans="39:52" ht="12">
      <c r="AM102" s="210"/>
      <c r="AN102" s="210"/>
      <c r="AO102" s="210"/>
      <c r="AP102" s="210"/>
      <c r="AQ102" s="210"/>
      <c r="AR102" s="210"/>
      <c r="AS102" s="210"/>
      <c r="AT102" s="210"/>
      <c r="AU102" s="210"/>
      <c r="AV102" s="210"/>
      <c r="AW102" s="210"/>
      <c r="AX102" s="210"/>
      <c r="AY102" s="210"/>
      <c r="AZ102" s="210"/>
    </row>
    <row r="103" spans="39:52" ht="12">
      <c r="AM103" s="210"/>
      <c r="AN103" s="210"/>
      <c r="AO103" s="210"/>
      <c r="AP103" s="210"/>
      <c r="AQ103" s="210"/>
      <c r="AR103" s="210"/>
      <c r="AS103" s="210"/>
      <c r="AT103" s="210"/>
      <c r="AU103" s="210"/>
      <c r="AV103" s="210"/>
      <c r="AW103" s="210"/>
      <c r="AX103" s="210"/>
      <c r="AY103" s="210"/>
      <c r="AZ103" s="210"/>
    </row>
    <row r="104" spans="39:52" ht="12">
      <c r="AM104" s="210"/>
      <c r="AN104" s="210"/>
      <c r="AO104" s="210"/>
      <c r="AP104" s="210"/>
      <c r="AQ104" s="210"/>
      <c r="AR104" s="210"/>
      <c r="AS104" s="210"/>
      <c r="AT104" s="210"/>
      <c r="AU104" s="210"/>
      <c r="AV104" s="210"/>
      <c r="AW104" s="210"/>
      <c r="AX104" s="210"/>
      <c r="AY104" s="210"/>
      <c r="AZ104" s="210"/>
    </row>
  </sheetData>
  <sheetProtection password="DD08" sheet="1" selectLockedCells="1"/>
  <mergeCells count="62">
    <mergeCell ref="AF2:AH2"/>
    <mergeCell ref="AI2:AJ2"/>
    <mergeCell ref="AI8:AJ8"/>
    <mergeCell ref="AI3:AJ3"/>
    <mergeCell ref="AI4:AJ4"/>
    <mergeCell ref="AI5:AJ5"/>
    <mergeCell ref="AI6:AJ6"/>
    <mergeCell ref="AI9:AJ9"/>
    <mergeCell ref="AI10:AJ10"/>
    <mergeCell ref="AI11:AJ11"/>
    <mergeCell ref="AI12:AJ12"/>
    <mergeCell ref="AI13:AJ13"/>
    <mergeCell ref="AI14:AJ14"/>
    <mergeCell ref="AI15:AJ15"/>
    <mergeCell ref="AI16:AJ16"/>
    <mergeCell ref="AI17:AJ17"/>
    <mergeCell ref="AI18:AJ18"/>
    <mergeCell ref="AI19:AJ19"/>
    <mergeCell ref="AI20:AJ20"/>
    <mergeCell ref="AI21:AJ21"/>
    <mergeCell ref="AI22:AJ22"/>
    <mergeCell ref="AI23:AJ23"/>
    <mergeCell ref="AI24:AJ24"/>
    <mergeCell ref="AF3:AG3"/>
    <mergeCell ref="AF4:AG4"/>
    <mergeCell ref="AF5:AG5"/>
    <mergeCell ref="AF6:AG6"/>
    <mergeCell ref="AF9:AG9"/>
    <mergeCell ref="AF10:AG10"/>
    <mergeCell ref="AF11:AG11"/>
    <mergeCell ref="AF12:AG12"/>
    <mergeCell ref="AF13:AG13"/>
    <mergeCell ref="AF14:AG14"/>
    <mergeCell ref="AF15:AG15"/>
    <mergeCell ref="AF16:AG16"/>
    <mergeCell ref="AF17:AG17"/>
    <mergeCell ref="AF18:AG18"/>
    <mergeCell ref="AF19:AG19"/>
    <mergeCell ref="AF20:AG20"/>
    <mergeCell ref="AF21:AG21"/>
    <mergeCell ref="AF22:AG22"/>
    <mergeCell ref="AF23:AG23"/>
    <mergeCell ref="AF24:AG24"/>
    <mergeCell ref="AF25:AG25"/>
    <mergeCell ref="AI25:AJ25"/>
    <mergeCell ref="AF26:AG26"/>
    <mergeCell ref="AF29:AG29"/>
    <mergeCell ref="AI29:AJ29"/>
    <mergeCell ref="AF28:AG28"/>
    <mergeCell ref="AI28:AJ28"/>
    <mergeCell ref="AF30:AG30"/>
    <mergeCell ref="AF31:AG31"/>
    <mergeCell ref="AF32:AG32"/>
    <mergeCell ref="AF33:AG33"/>
    <mergeCell ref="AF34:AG34"/>
    <mergeCell ref="AF35:AG35"/>
    <mergeCell ref="AI30:AJ30"/>
    <mergeCell ref="AI31:AJ31"/>
    <mergeCell ref="AI32:AJ32"/>
    <mergeCell ref="AI33:AJ33"/>
    <mergeCell ref="AI34:AJ34"/>
    <mergeCell ref="AI35:AJ35"/>
  </mergeCells>
  <hyperlinks>
    <hyperlink ref="W34" location="AddFees!A1" display="Add Fees"/>
  </hyperlinks>
  <printOptions horizontalCentered="1"/>
  <pageMargins left="0" right="0" top="0" bottom="0" header="0.5" footer="0.5"/>
  <pageSetup horizontalDpi="300" verticalDpi="300" orientation="portrait" paperSize="5" scale="80" r:id="rId2"/>
  <headerFooter alignWithMargins="0">
    <oddHeader xml:space="preserve">&amp;C </oddHeader>
    <oddFooter xml:space="preserve">&amp;C </oddFooter>
  </headerFooter>
  <ignoredErrors>
    <ignoredError sqref="V50" formulaRange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5"/>
  <sheetViews>
    <sheetView zoomScalePageLayoutView="0" workbookViewId="0" topLeftCell="A1">
      <selection activeCell="A2" sqref="A2:D14"/>
    </sheetView>
  </sheetViews>
  <sheetFormatPr defaultColWidth="9.140625" defaultRowHeight="12.75"/>
  <sheetData>
    <row r="1" spans="1:4" ht="12.75">
      <c r="A1" s="64" t="s">
        <v>212</v>
      </c>
      <c r="D1" t="s">
        <v>210</v>
      </c>
    </row>
    <row r="2" spans="1:4" ht="12.75">
      <c r="A2" s="135"/>
      <c r="B2" s="135"/>
      <c r="C2" s="135"/>
      <c r="D2" s="136">
        <v>0</v>
      </c>
    </row>
    <row r="3" spans="1:4" ht="12.75">
      <c r="A3" s="135"/>
      <c r="B3" s="135"/>
      <c r="C3" s="135"/>
      <c r="D3" s="136">
        <v>0</v>
      </c>
    </row>
    <row r="4" spans="1:4" ht="12.75">
      <c r="A4" s="135"/>
      <c r="B4" s="135"/>
      <c r="C4" s="135"/>
      <c r="D4" s="136">
        <v>0</v>
      </c>
    </row>
    <row r="5" spans="1:4" ht="12.75">
      <c r="A5" s="135"/>
      <c r="B5" s="135"/>
      <c r="C5" s="135"/>
      <c r="D5" s="136">
        <v>0</v>
      </c>
    </row>
    <row r="6" spans="1:4" ht="12.75">
      <c r="A6" s="135"/>
      <c r="B6" s="135"/>
      <c r="C6" s="135"/>
      <c r="D6" s="136">
        <v>0</v>
      </c>
    </row>
    <row r="7" spans="1:4" ht="12.75">
      <c r="A7" s="135"/>
      <c r="B7" s="135"/>
      <c r="C7" s="135"/>
      <c r="D7" s="136">
        <v>0</v>
      </c>
    </row>
    <row r="8" spans="1:4" ht="12.75">
      <c r="A8" s="135"/>
      <c r="B8" s="135"/>
      <c r="C8" s="135"/>
      <c r="D8" s="136">
        <v>0</v>
      </c>
    </row>
    <row r="9" spans="1:4" ht="12.75">
      <c r="A9" s="135"/>
      <c r="B9" s="135"/>
      <c r="C9" s="135"/>
      <c r="D9" s="136">
        <v>0</v>
      </c>
    </row>
    <row r="10" spans="1:4" ht="12.75">
      <c r="A10" s="135"/>
      <c r="B10" s="135"/>
      <c r="C10" s="135"/>
      <c r="D10" s="136">
        <v>0</v>
      </c>
    </row>
    <row r="11" spans="1:4" ht="12.75">
      <c r="A11" s="135"/>
      <c r="B11" s="135"/>
      <c r="C11" s="135"/>
      <c r="D11" s="136">
        <v>0</v>
      </c>
    </row>
    <row r="12" spans="1:4" ht="12.75">
      <c r="A12" s="135"/>
      <c r="B12" s="135"/>
      <c r="C12" s="135"/>
      <c r="D12" s="136">
        <v>0</v>
      </c>
    </row>
    <row r="13" spans="1:4" ht="12.75">
      <c r="A13" s="135"/>
      <c r="B13" s="135"/>
      <c r="C13" s="135"/>
      <c r="D13" s="136">
        <v>0</v>
      </c>
    </row>
    <row r="14" spans="1:4" ht="12.75">
      <c r="A14" s="135"/>
      <c r="B14" s="135"/>
      <c r="C14" s="135"/>
      <c r="D14" s="136">
        <v>0</v>
      </c>
    </row>
    <row r="15" spans="1:4" ht="13.5" thickBot="1">
      <c r="A15" s="66" t="s">
        <v>211</v>
      </c>
      <c r="B15" s="66"/>
      <c r="C15" s="66"/>
      <c r="D15" s="67">
        <f>SUM(D2:D14)</f>
        <v>0</v>
      </c>
    </row>
    <row r="16" ht="13.5" thickTop="1"/>
  </sheetData>
  <sheetProtection password="DCC8" sheet="1" selectLockedCells="1"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Technology Resources</dc:creator>
  <cp:keywords/>
  <dc:description/>
  <cp:lastModifiedBy>Technology Resources</cp:lastModifiedBy>
  <cp:lastPrinted>2010-01-22T13:20:07Z</cp:lastPrinted>
  <dcterms:created xsi:type="dcterms:W3CDTF">2008-12-17T19:49:40Z</dcterms:created>
  <dcterms:modified xsi:type="dcterms:W3CDTF">2010-01-25T21:16:43Z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